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8_{EC127FFA-F0B5-4D1D-87B3-8303E5913EFA}" xr6:coauthVersionLast="47" xr6:coauthVersionMax="47" xr10:uidLastSave="{00000000-0000-0000-0000-000000000000}"/>
  <bookViews>
    <workbookView xWindow="5805" yWindow="3390" windowWidth="21600" windowHeight="11835" tabRatio="500" xr2:uid="{00000000-000D-0000-FFFF-FFFF00000000}"/>
  </bookViews>
  <sheets>
    <sheet name="Feui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3" i="1" l="1"/>
  <c r="A4" i="1" s="1"/>
  <c r="B2" i="1"/>
  <c r="A2" i="1"/>
  <c r="A5" i="1" l="1"/>
  <c r="B4" i="1"/>
  <c r="B3" i="1"/>
  <c r="F2" i="1" l="1"/>
  <c r="F4" i="1" s="1"/>
  <c r="A6" i="1"/>
  <c r="B6" i="1" s="1"/>
  <c r="B5" i="1"/>
  <c r="F3" i="1" s="1"/>
  <c r="F5" i="1" l="1"/>
</calcChain>
</file>

<file path=xl/sharedStrings.xml><?xml version="1.0" encoding="utf-8"?>
<sst xmlns="http://schemas.openxmlformats.org/spreadsheetml/2006/main" count="8" uniqueCount="8">
  <si>
    <t>Volume V (m³)</t>
  </si>
  <si>
    <t>1/V (m⁻³)</t>
  </si>
  <si>
    <t>Pression P (Pa)</t>
  </si>
  <si>
    <t>Modélisation linéaire</t>
  </si>
  <si>
    <t>Pente :</t>
  </si>
  <si>
    <t>Ordonnée origine :</t>
  </si>
  <si>
    <t>Equation :</t>
  </si>
  <si>
    <t>r²=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</si>
</sst>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0E+0"/>
    <numFmt numFmtId="165" formatCode="0.00E+0"/>
    <numFmt numFmtId="166" formatCode="0.00000"/>
  </numFmts>
  <fonts count="3" x14ac:knownFonts="1">
    <font>
      <sz val="11"/>
      <color rgb="FF000000"/>
      <name val="Calibri"/>
      <family val="2"/>
    </font>
    <font>
      <sz val="12"/>
      <name val="Times New Roman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11" fontId="0" fillId="0" borderId="0" xfId="0" applyNumberFormat="1"/>
    <xf numFmtId="164" fontId="1" fillId="0" borderId="0" xfId="0" applyNumberFormat="1" applyFont="1"/>
    <xf numFmtId="11" fontId="1" fillId="0" borderId="0" xfId="0" applyNumberFormat="1" applyFont="1"/>
    <xf numFmtId="0" fontId="0" fillId="0" borderId="2" xfId="0" applyBorder="1" applyAlignment="1">
      <alignment horizontal="right"/>
    </xf>
    <xf numFmtId="165" fontId="0" fillId="0" borderId="3" xfId="0" applyNumberFormat="1" applyBorder="1"/>
    <xf numFmtId="0" fontId="0" fillId="0" borderId="3" xfId="0" applyBorder="1"/>
    <xf numFmtId="0" fontId="0" fillId="0" borderId="4" xfId="0" applyBorder="1" applyAlignment="1">
      <alignment horizontal="right"/>
    </xf>
    <xf numFmtId="166" fontId="0" fillId="0" borderId="5" xfId="0" applyNumberFormat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fr-FR" sz="1300" b="0" strike="noStrike" spc="-1">
                <a:latin typeface="Arial"/>
              </a:rPr>
              <a:t>P en fonction de 1/V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Feuille1!$B$1</c:f>
              <c:strCache>
                <c:ptCount val="1"/>
                <c:pt idx="0">
                  <c:v>1/V (m⁻³)</c:v>
                </c:pt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0742-4439-98D8-AF029AE7B81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0742-4439-98D8-AF029AE7B810}"/>
              </c:ext>
            </c:extLst>
          </c:dPt>
          <c:dLbls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42-4439-98D8-AF029AE7B810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42-4439-98D8-AF029AE7B8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004586"/>
                </a:solidFill>
              </a:ln>
            </c:spPr>
            <c:trendlineType val="linear"/>
            <c:forward val="5000"/>
            <c:backward val="25000"/>
            <c:dispRSqr val="1"/>
            <c:dispEq val="1"/>
            <c:trendlineLbl>
              <c:layout>
                <c:manualLayout>
                  <c:x val="-0.68726474252634617"/>
                  <c:y val="-0.11237067608227402"/>
                </c:manualLayout>
              </c:layout>
              <c:numFmt formatCode="General" sourceLinked="0"/>
            </c:trendlineLbl>
          </c:trendline>
          <c:xVal>
            <c:numRef>
              <c:f>Feuille1!$B$2:$B$6</c:f>
              <c:numCache>
                <c:formatCode>0.00E+00</c:formatCode>
                <c:ptCount val="5"/>
                <c:pt idx="0">
                  <c:v>50000.000000000007</c:v>
                </c:pt>
                <c:pt idx="1">
                  <c:v>40000</c:v>
                </c:pt>
                <c:pt idx="2">
                  <c:v>33333.333333333336</c:v>
                </c:pt>
                <c:pt idx="3">
                  <c:v>28571.428571428572</c:v>
                </c:pt>
                <c:pt idx="4">
                  <c:v>25000.000000000004</c:v>
                </c:pt>
              </c:numCache>
            </c:numRef>
          </c:xVal>
          <c:yVal>
            <c:numRef>
              <c:f>Feuille1!$C$2:$C$6</c:f>
              <c:numCache>
                <c:formatCode>General</c:formatCode>
                <c:ptCount val="5"/>
                <c:pt idx="0">
                  <c:v>101300</c:v>
                </c:pt>
                <c:pt idx="1">
                  <c:v>81000</c:v>
                </c:pt>
                <c:pt idx="2">
                  <c:v>67500</c:v>
                </c:pt>
                <c:pt idx="3">
                  <c:v>57900</c:v>
                </c:pt>
                <c:pt idx="4">
                  <c:v>50600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742-4439-98D8-AF029AE7B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080561"/>
        <c:axId val="34014448"/>
      </c:scatterChart>
      <c:valAx>
        <c:axId val="52080561"/>
        <c:scaling>
          <c:orientation val="minMax"/>
          <c:min val="0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1/V (m⁻³)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E+0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34014448"/>
        <c:crossesAt val="0"/>
        <c:crossBetween val="midCat"/>
      </c:valAx>
      <c:valAx>
        <c:axId val="3401444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Pression P (Pa)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52080561"/>
        <c:crossesAt val="0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196560</xdr:rowOff>
    </xdr:from>
    <xdr:to>
      <xdr:col>12</xdr:col>
      <xdr:colOff>180150</xdr:colOff>
      <xdr:row>27</xdr:row>
      <xdr:rowOff>172080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zoomScaleNormal="100" workbookViewId="0">
      <selection activeCell="G5" sqref="G5"/>
    </sheetView>
  </sheetViews>
  <sheetFormatPr baseColWidth="10" defaultColWidth="11.5703125" defaultRowHeight="15" x14ac:dyDescent="0.25"/>
  <cols>
    <col min="1" max="1" width="14.5703125" style="1" customWidth="1"/>
    <col min="2" max="2" width="9.5703125" style="2" customWidth="1"/>
    <col min="3" max="3" width="13.42578125" customWidth="1"/>
    <col min="4" max="4" width="16.42578125" customWidth="1"/>
    <col min="5" max="5" width="17.85546875" bestFit="1" customWidth="1"/>
    <col min="6" max="6" width="19.42578125" customWidth="1"/>
  </cols>
  <sheetData>
    <row r="1" spans="1:6" ht="15.75" x14ac:dyDescent="0.25">
      <c r="A1" s="3" t="s">
        <v>0</v>
      </c>
      <c r="B1" s="4" t="s">
        <v>1</v>
      </c>
      <c r="C1" t="s">
        <v>2</v>
      </c>
      <c r="E1" s="10" t="s">
        <v>3</v>
      </c>
      <c r="F1" s="10"/>
    </row>
    <row r="2" spans="1:6" x14ac:dyDescent="0.25">
      <c r="A2" s="1">
        <f>20*10^-6</f>
        <v>1.9999999999999998E-5</v>
      </c>
      <c r="B2" s="2">
        <f>1/A2</f>
        <v>50000.000000000007</v>
      </c>
      <c r="C2">
        <v>101300</v>
      </c>
      <c r="E2" s="5" t="s">
        <v>4</v>
      </c>
      <c r="F2" s="6">
        <f>SLOPE(C2:C6,B2:B6)</f>
        <v>2.0267759972331101</v>
      </c>
    </row>
    <row r="3" spans="1:6" x14ac:dyDescent="0.25">
      <c r="A3" s="1">
        <f>A2+5*10^-6</f>
        <v>2.4999999999999998E-5</v>
      </c>
      <c r="B3" s="2">
        <f>1/A3</f>
        <v>40000</v>
      </c>
      <c r="C3">
        <v>81000</v>
      </c>
      <c r="E3" s="5" t="s">
        <v>5</v>
      </c>
      <c r="F3" s="6">
        <f>INTERCEPT(C2:C6,B2:B6)</f>
        <v>-49.265044961939566</v>
      </c>
    </row>
    <row r="4" spans="1:6" x14ac:dyDescent="0.25">
      <c r="A4" s="1">
        <f>A3+5*10^-6</f>
        <v>2.9999999999999997E-5</v>
      </c>
      <c r="B4" s="2">
        <f>1/A4</f>
        <v>33333.333333333336</v>
      </c>
      <c r="C4">
        <v>67500</v>
      </c>
      <c r="E4" s="5" t="s">
        <v>6</v>
      </c>
      <c r="F4" s="7" t="str">
        <f>CONCATENATE("P=",TEXT(F2,"0,000"),"*1/V",IF(F3&lt;0,CONCATENATE("-",TEXT(ABS(F3),"0,000")),CONCATENATE("+",TEXT(F3,"0,000"))))</f>
        <v>P=2,027*1/V-49,265</v>
      </c>
    </row>
    <row r="5" spans="1:6" x14ac:dyDescent="0.25">
      <c r="A5" s="1">
        <f>A4+5*10^-6</f>
        <v>3.4999999999999997E-5</v>
      </c>
      <c r="B5" s="2">
        <f>1/A5</f>
        <v>28571.428571428572</v>
      </c>
      <c r="C5">
        <v>57900</v>
      </c>
      <c r="E5" s="8" t="s">
        <v>7</v>
      </c>
      <c r="F5" s="9">
        <f>RSQ(C2:C6,B2:B6)</f>
        <v>0.99999826723241692</v>
      </c>
    </row>
    <row r="6" spans="1:6" x14ac:dyDescent="0.25">
      <c r="A6" s="1">
        <f>A5+5*10^-6</f>
        <v>3.9999999999999996E-5</v>
      </c>
      <c r="B6" s="2">
        <f>1/A6</f>
        <v>25000.000000000004</v>
      </c>
      <c r="C6">
        <v>50600</v>
      </c>
    </row>
  </sheetData>
  <mergeCells count="1">
    <mergeCell ref="E1:F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&amp;C&amp;"Arial,Normal"&amp;10&amp;Kffffff&amp;A</oddHeader>
    <oddFooter>&amp;C&amp;"Arial,Normal"&amp;10&amp;KffffffPage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Xavier Andréani</dc:creator>
  <dc:description/>
  <cp:lastModifiedBy>Xavier Andréani</cp:lastModifiedBy>
  <cp:revision>14</cp:revision>
  <dcterms:created xsi:type="dcterms:W3CDTF">2026-03-29T16:57:52Z</dcterms:created>
  <dcterms:modified xsi:type="dcterms:W3CDTF">2026-04-20T21:07:44Z</dcterms:modified>
  <dc:language>fr-FR</dc:language>
</cp:coreProperties>
</file>