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68FAEB77-1C1E-4297-9422-3106E857484E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" i="1" l="1"/>
  <c r="F5" i="1"/>
  <c r="F3" i="1"/>
  <c r="F2" i="1"/>
</calcChain>
</file>

<file path=xl/sharedStrings.xml><?xml version="1.0" encoding="utf-8"?>
<sst xmlns="http://schemas.openxmlformats.org/spreadsheetml/2006/main" count="13" uniqueCount="13">
  <si>
    <t>Solution S</t>
  </si>
  <si>
    <t>Concentration C [Cu(NH₃)₄²⁺(aq)]</t>
  </si>
  <si>
    <t>Absorbance A</t>
  </si>
  <si>
    <t>Sblanc</t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</si>
  <si>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₀</t>
    </r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</si>
  <si>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₁</t>
    </r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</si>
  <si>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₂</t>
    </r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</si>
  <si>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₃</t>
    </r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</si>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</sst>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rgb="FF000000"/>
      <name val="Calibri"/>
      <family val="2"/>
    </font>
    <font>
      <sz val="12"/>
      <color rgb="FF000000"/>
      <name val="Times New Roman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right"/>
    </xf>
    <xf numFmtId="164" fontId="0" fillId="0" borderId="6" xfId="0" applyNumberFormat="1" applyBorder="1"/>
    <xf numFmtId="16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Absorbance A en fonction de [Cu(NH₃)₄²⁺(aq)]</a:t>
            </a:r>
          </a:p>
        </c:rich>
      </c:tx>
      <c:layout>
        <c:manualLayout>
          <c:xMode val="edge"/>
          <c:yMode val="edge"/>
          <c:x val="0.28917996494788301"/>
          <c:y val="2.89439160380453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Feuille1!$C$1</c:f>
              <c:strCache>
                <c:ptCount val="1"/>
                <c:pt idx="0">
                  <c:v>Absorbance A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.02"/>
            <c:dispRSqr val="1"/>
            <c:dispEq val="1"/>
            <c:trendlineLbl>
              <c:layout>
                <c:manualLayout>
                  <c:x val="-0.66102531920575058"/>
                  <c:y val="-0.12570315510081767"/>
                </c:manualLayout>
              </c:layout>
              <c:numFmt formatCode="General" sourceLinked="0"/>
            </c:trendlineLbl>
          </c:trendline>
          <c:xVal>
            <c:numRef>
              <c:f>Feuille1!$B$2:$B$6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2E-3</c:v>
                </c:pt>
                <c:pt idx="3">
                  <c:v>1E-3</c:v>
                </c:pt>
                <c:pt idx="4">
                  <c:v>5.0000000000000001E-4</c:v>
                </c:pt>
              </c:numCache>
            </c:numRef>
          </c:xVal>
          <c:yVal>
            <c:numRef>
              <c:f>Feuille1!$C$2:$C$6</c:f>
              <c:numCache>
                <c:formatCode>General</c:formatCode>
                <c:ptCount val="5"/>
                <c:pt idx="0">
                  <c:v>0</c:v>
                </c:pt>
                <c:pt idx="1">
                  <c:v>0.54</c:v>
                </c:pt>
                <c:pt idx="2">
                  <c:v>0.12</c:v>
                </c:pt>
                <c:pt idx="3">
                  <c:v>6.4000000000000001E-2</c:v>
                </c:pt>
                <c:pt idx="4">
                  <c:v>1.7000000000000001E-2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86-43D4-BB3C-C3E002527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84372"/>
        <c:axId val="32744917"/>
      </c:scatterChart>
      <c:valAx>
        <c:axId val="77284372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Concentration C [Cu(NH₃)₄²⁺(aq)]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2744917"/>
        <c:crosses val="autoZero"/>
        <c:crossBetween val="midCat"/>
      </c:valAx>
      <c:valAx>
        <c:axId val="3274491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Absorbance 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7728437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9360</xdr:colOff>
      <xdr:row>5</xdr:row>
      <xdr:rowOff>191085</xdr:rowOff>
    </xdr:from>
    <xdr:to>
      <xdr:col>12</xdr:col>
      <xdr:colOff>508845</xdr:colOff>
      <xdr:row>28</xdr:row>
      <xdr:rowOff>4680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Normal="100" workbookViewId="0">
      <selection activeCell="G5" sqref="G5"/>
    </sheetView>
  </sheetViews>
  <sheetFormatPr baseColWidth="10" defaultColWidth="11.5703125" defaultRowHeight="15" x14ac:dyDescent="0.25"/>
  <cols>
    <col min="1" max="1" width="9.5703125" customWidth="1"/>
    <col min="2" max="2" width="30.140625" bestFit="1" customWidth="1"/>
    <col min="3" max="3" width="12.7109375" customWidth="1"/>
    <col min="5" max="5" width="17.85546875" bestFit="1" customWidth="1"/>
    <col min="6" max="6" width="16.7109375" bestFit="1" customWidth="1"/>
  </cols>
  <sheetData>
    <row r="1" spans="1:6" x14ac:dyDescent="0.25">
      <c r="A1" t="s">
        <v>0</v>
      </c>
      <c r="B1" t="s">
        <v>1</v>
      </c>
      <c r="C1" t="s">
        <v>2</v>
      </c>
      <c r="E1" s="1" t="s">
        <v>8</v>
      </c>
      <c r="F1" s="2"/>
    </row>
    <row r="2" spans="1:6" x14ac:dyDescent="0.25">
      <c r="A2" t="s">
        <v>3</v>
      </c>
      <c r="B2">
        <v>0</v>
      </c>
      <c r="C2">
        <v>0</v>
      </c>
      <c r="E2" s="3" t="s">
        <v>9</v>
      </c>
      <c r="F2" s="7">
        <f>SLOPE(C2:C6,B2:B6)</f>
        <v>53.950581395348841</v>
      </c>
    </row>
    <row r="3" spans="1:6" ht="15.75" x14ac:dyDescent="0.25">
      <c r="A3" t="s">
        <v>4</v>
      </c>
      <c r="B3">
        <v>0.01</v>
      </c>
      <c r="C3">
        <v>0.54</v>
      </c>
      <c r="E3" s="3" t="s">
        <v>10</v>
      </c>
      <c r="F3" s="7">
        <f>INTERCEPT(C2:C6,B2:B6)</f>
        <v>2.5334302325581148E-3</v>
      </c>
    </row>
    <row r="4" spans="1:6" ht="15.75" x14ac:dyDescent="0.25">
      <c r="A4" t="s">
        <v>5</v>
      </c>
      <c r="B4">
        <v>2E-3</v>
      </c>
      <c r="C4">
        <v>0.12</v>
      </c>
      <c r="E4" s="3" t="s">
        <v>11</v>
      </c>
      <c r="F4" s="4" t="str">
        <f>CONCATENATE("A=",TEXT(F2,"0,000"),"*C+",TEXT(F3,"0,000"))</f>
        <v>A=53,951*C+0,003</v>
      </c>
    </row>
    <row r="5" spans="1:6" ht="15.75" x14ac:dyDescent="0.25">
      <c r="A5" t="s">
        <v>6</v>
      </c>
      <c r="B5">
        <v>1E-3</v>
      </c>
      <c r="C5">
        <v>6.4000000000000001E-2</v>
      </c>
      <c r="E5" s="5" t="s">
        <v>12</v>
      </c>
      <c r="F5" s="6">
        <f>RSQ(C2:C6,B2:B6)</f>
        <v>0.99842930716669709</v>
      </c>
    </row>
    <row r="6" spans="1:6" ht="15.75" x14ac:dyDescent="0.25">
      <c r="A6" t="s">
        <v>7</v>
      </c>
      <c r="B6">
        <v>5.0000000000000001E-4</v>
      </c>
      <c r="C6">
        <v>1.7000000000000001E-2</v>
      </c>
    </row>
  </sheetData>
  <mergeCells count="1">
    <mergeCell ref="E1:F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6</cp:revision>
  <dcterms:created xsi:type="dcterms:W3CDTF">2026-03-29T16:57:52Z</dcterms:created>
  <dcterms:modified xsi:type="dcterms:W3CDTF">2026-04-05T16:23:28Z</dcterms:modified>
  <dc:language>fr-FR</dc:language>
</cp:coreProperties>
</file>