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DE9E9DB3-4EDC-477C-8945-D458ADDAC2CD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4" i="1" l="1"/>
  <c r="E5" i="1"/>
  <c r="E3" i="1"/>
  <c r="E2" i="1"/>
  <c r="A6" i="1" l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<sst xmlns="http://schemas.openxmlformats.org/spreadsheetml/2006/main" count="7" uniqueCount="7">
  <si>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Concentration C en ions vanillinates (mol·L⁻¹)</t>
  </si>
  <si>
    <t>Absorbance A</t>
  </si>
  <si>
    <t>Modélisation linéaire</t>
  </si>
  <si>
    <t>Pente :</t>
  </si>
  <si>
    <t>Ordonnée origine :</t>
  </si>
  <si>
    <t>Equation :</t>
  </si>
  <si>
    <t>r²=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</si>
</sst>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E+0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1" fontId="0" fillId="0" borderId="0" xfId="0" applyNumberFormat="1"/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5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5" fontId="0" fillId="0" borderId="4" xfId="0" applyNumberFormat="1" applyBorder="1"/>
    <xf numFmtId="165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FR" sz="1300" b="0" strike="noStrike" spc="-1">
                <a:latin typeface="Arial"/>
              </a:rPr>
              <a:t>Absorbance A en fonction de la concentration C en ions vanillinates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Feuille1!$B$1</c:f>
              <c:strCache>
                <c:ptCount val="1"/>
                <c:pt idx="0">
                  <c:v>Absorbance A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2.0000000000000002E-5"/>
            <c:backward val="2.0000000000000002E-5"/>
            <c:dispRSqr val="1"/>
            <c:dispEq val="1"/>
            <c:trendlineLbl>
              <c:layout>
                <c:manualLayout>
                  <c:x val="-0.73546901704874501"/>
                  <c:y val="-0.18873229994205731"/>
                </c:manualLayout>
              </c:layout>
              <c:numFmt formatCode="0.00E+0" sourceLinked="0"/>
            </c:trendlineLbl>
          </c:trendline>
          <c:xVal>
            <c:numRef>
              <c:f>Feuille1!$A$2:$A$7</c:f>
              <c:numCache>
                <c:formatCode>0.00E+00</c:formatCode>
                <c:ptCount val="6"/>
                <c:pt idx="0">
                  <c:v>1.0000000000000001E-5</c:v>
                </c:pt>
                <c:pt idx="1">
                  <c:v>2.0000000000000002E-5</c:v>
                </c:pt>
                <c:pt idx="2">
                  <c:v>3.0000000000000004E-5</c:v>
                </c:pt>
                <c:pt idx="3">
                  <c:v>4.0000000000000003E-5</c:v>
                </c:pt>
                <c:pt idx="4">
                  <c:v>5.0000000000000002E-5</c:v>
                </c:pt>
              </c:numCache>
            </c:numRef>
          </c:xVal>
          <c:yVal>
            <c:numRef>
              <c:f>Feuille1!$B$2:$B$7</c:f>
              <c:numCache>
                <c:formatCode>General</c:formatCode>
                <c:ptCount val="6"/>
                <c:pt idx="0">
                  <c:v>0.28000000000000003</c:v>
                </c:pt>
                <c:pt idx="1">
                  <c:v>0.54</c:v>
                </c:pt>
                <c:pt idx="2">
                  <c:v>0.81</c:v>
                </c:pt>
                <c:pt idx="3">
                  <c:v>1.08</c:v>
                </c:pt>
                <c:pt idx="4">
                  <c:v>1.35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FC-4EEB-BC00-037541CAA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731957"/>
        <c:axId val="11567369"/>
      </c:scatterChart>
      <c:valAx>
        <c:axId val="58731957"/>
        <c:scaling>
          <c:orientation val="minMax"/>
          <c:min val="-5.0000000000000004E-6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Concentration C en ions vanillinates (mol·L⁻¹)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E+0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11567369"/>
        <c:crosses val="autoZero"/>
        <c:crossBetween val="midCat"/>
      </c:valAx>
      <c:valAx>
        <c:axId val="11567369"/>
        <c:scaling>
          <c:orientation val="minMax"/>
          <c:min val="-0.2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Absorbance 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58731957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14760</xdr:colOff>
      <xdr:row>5</xdr:row>
      <xdr:rowOff>171645</xdr:rowOff>
    </xdr:from>
    <xdr:to>
      <xdr:col>11</xdr:col>
      <xdr:colOff>333270</xdr:colOff>
      <xdr:row>27</xdr:row>
      <xdr:rowOff>157185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0.00461</cdr:x>
      <cdr:y>0.0082</cdr:y>
    </cdr:to>
    <cdr:pic>
      <cdr:nvPicPr>
        <cdr:cNvPr id="2" name="Image 1">
          <a:extLst xmlns:a="http://schemas.openxmlformats.org/drawingml/2006/main">
            <a:ext uri="{FF2B5EF4-FFF2-40B4-BE49-F238E27FC236}">
              <a16:creationId xmlns:a16="http://schemas.microsoft.com/office/drawing/2014/main" id="{7D93E81B-DC1A-B039-F783-EC17DA92227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>
        <a:xfrm xmlns:a="http://schemas.openxmlformats.org/drawingml/2006/main">
          <a:off x="0" y="0"/>
          <a:ext cx="36000" cy="36000"/>
        </a:xfrm>
        <a:prstGeom xmlns:a="http://schemas.openxmlformats.org/drawingml/2006/main" prst="rect">
          <a:avLst/>
        </a:prstGeom>
        <a:ln xmlns:a="http://schemas.openxmlformats.org/drawingml/2006/main" w="0">
          <a:noFill/>
        </a:ln>
      </cdr:spPr>
    </cdr:pic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zoomScaleNormal="100" workbookViewId="0">
      <selection activeCell="F3" sqref="F3"/>
    </sheetView>
  </sheetViews>
  <sheetFormatPr baseColWidth="10" defaultColWidth="11.5703125" defaultRowHeight="15" x14ac:dyDescent="0.25"/>
  <cols>
    <col min="1" max="1" width="36.5703125" style="1" customWidth="1"/>
    <col min="2" max="2" width="12.7109375" customWidth="1"/>
    <col min="4" max="4" width="17.85546875" bestFit="1" customWidth="1"/>
    <col min="5" max="5" width="19.42578125" bestFit="1" customWidth="1"/>
  </cols>
  <sheetData>
    <row r="1" spans="1:5" x14ac:dyDescent="0.25">
      <c r="A1" s="1" t="s">
        <v>0</v>
      </c>
      <c r="B1" t="s">
        <v>1</v>
      </c>
      <c r="D1" s="5" t="s">
        <v>2</v>
      </c>
      <c r="E1" s="6"/>
    </row>
    <row r="2" spans="1:5" x14ac:dyDescent="0.25">
      <c r="A2" s="1">
        <f>1*10^-5</f>
        <v>1.0000000000000001E-5</v>
      </c>
      <c r="B2">
        <v>0.28000000000000003</v>
      </c>
      <c r="D2" s="2" t="s">
        <v>3</v>
      </c>
      <c r="E2" s="7">
        <f>SLOPE(B2:B6,A2:A6)</f>
        <v>26800</v>
      </c>
    </row>
    <row r="3" spans="1:5" x14ac:dyDescent="0.25">
      <c r="A3" s="1">
        <f>2*10^-5</f>
        <v>2.0000000000000002E-5</v>
      </c>
      <c r="B3">
        <v>0.54</v>
      </c>
      <c r="D3" s="2" t="s">
        <v>4</v>
      </c>
      <c r="E3" s="7">
        <f>INTERCEPT(B2:B6,A2:A6)</f>
        <v>7.9999999999998961E-3</v>
      </c>
    </row>
    <row r="4" spans="1:5" x14ac:dyDescent="0.25">
      <c r="A4" s="1">
        <f>3*10^-5</f>
        <v>3.0000000000000004E-5</v>
      </c>
      <c r="B4">
        <v>0.81</v>
      </c>
      <c r="D4" s="2" t="s">
        <v>5</v>
      </c>
      <c r="E4" s="3" t="str">
        <f>CONCATENATE("A=",TEXT(E2,"0,00E+0"),"*C+",TEXT(E3,"0,00E+0"))</f>
        <v>A=2,68E+4*C+8,00E-3</v>
      </c>
    </row>
    <row r="5" spans="1:5" x14ac:dyDescent="0.25">
      <c r="A5" s="1">
        <f>4*10^-5</f>
        <v>4.0000000000000003E-5</v>
      </c>
      <c r="B5">
        <v>1.08</v>
      </c>
      <c r="D5" s="4" t="s">
        <v>6</v>
      </c>
      <c r="E5" s="8">
        <f>RSQ(B2:B6,A2:A6)</f>
        <v>0.99994431141059181</v>
      </c>
    </row>
    <row r="6" spans="1:5" x14ac:dyDescent="0.25">
      <c r="A6" s="1">
        <f>5*10^-5</f>
        <v>5.0000000000000002E-5</v>
      </c>
      <c r="B6">
        <v>1.35</v>
      </c>
    </row>
  </sheetData>
  <mergeCells count="1">
    <mergeCell ref="D1:E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Xavier Andréani</cp:lastModifiedBy>
  <cp:revision>9</cp:revision>
  <dcterms:created xsi:type="dcterms:W3CDTF">2026-03-29T16:57:52Z</dcterms:created>
  <dcterms:modified xsi:type="dcterms:W3CDTF">2026-04-05T16:26:24Z</dcterms:modified>
  <dc:language>fr-FR</dc:language>
</cp:coreProperties>
</file>