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<sst xmlns="http://schemas.openxmlformats.org/spreadsheetml/2006/main" count="14" uniqueCount="13">
  <si>
    <t xml:space="preserve">Instant t (min)</t>
  </si>
  <si>
    <t xml:space="preserve">Conductivité σ (mS·cm⁻¹)</t>
  </si>
  <si>
    <r>
      <rPr>
        <sz val="11"/>
        <color rgb="FF000000"/>
        <rFont val="Calibri"/>
        <family val="2"/>
      </rPr>
      <t xml:space="preserve">[S</t>
    </r>
    <r>
      <rPr>
        <sz val="12"/>
        <color rgb="FF000000"/>
        <rFont val="Times New Roman"/>
        <family val="0"/>
      </rPr>
      <t xml:space="preserve">₂O₃²⁻] (mol·L⁻¹)</t>
    </r>
  </si>
  <si>
    <r>
      <rPr>
        <sz val="11"/>
        <color rgb="FF000000"/>
        <rFont val="Calibri"/>
        <family val="2"/>
      </rPr>
      <t xml:space="preserve">vdisp(S</t>
    </r>
    <r>
      <rPr>
        <sz val="12"/>
        <color rgb="FF000000"/>
        <rFont val="Times New Roman"/>
        <family val="0"/>
      </rPr>
      <t xml:space="preserve">₂O₃²⁻) (mol·L⁻¹·min⁻¹)</t>
    </r>
  </si>
  <si>
    <t xml:space="preserve">c₂=</t>
  </si>
  <si>
    <t xml:space="preserve">mol/L</t>
  </si>
  <si>
    <t xml:space="preserve">V₂=</t>
  </si>
  <si>
    <t xml:space="preserve">mL</t>
  </si>
  <si>
    <t xml:space="preserve">Vtot=</t>
  </si>
  <si>
    <t xml:space="preserve">σ₀=</t>
  </si>
  <si>
    <t xml:space="preserve">mS·cm⁻¹</t>
  </si>
  <si>
    <r>
      <rPr>
        <sz val="11"/>
        <rFont val="Calibri"/>
        <family val="2"/>
      </rPr>
      <t xml:space="preserve">λS</t>
    </r>
    <r>
      <rPr>
        <sz val="12"/>
        <rFont val="Times New Roman"/>
        <family val="0"/>
      </rPr>
      <t xml:space="preserve">₂O₃²⁻=</t>
    </r>
  </si>
  <si>
    <t xml:space="preserve">λH⁺=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</si>
</sst>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</font>
    <font>
      <sz val="12"/>
      <name val="Times New Roman"/>
      <family val="0"/>
    </font>
    <font>
      <sz val="12"/>
      <color rgb="FF000000"/>
      <name val="Times New Roman"/>
      <family val="0"/>
    </font>
    <font>
      <b val="true"/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Conductivité σ (mS·cm⁻¹)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Pt>
            <c:idx val="2"/>
            <c:marker>
              <c:symbol val="square"/>
              <c:size val="8"/>
              <c:spPr>
                <a:solidFill>
                  <a:srgbClr val="004586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Feuille1!$A$2:$A$17</c:f>
              <c:numCache>
                <c:formatCode>General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Feuille1!$C$2:$C$17</c:f>
              <c:numCache>
                <c:formatCode>General</c:formatCode>
                <c:ptCount val="16"/>
                <c:pt idx="0">
                  <c:v>0.05</c:v>
                </c:pt>
                <c:pt idx="1">
                  <c:v>0.049919945105215</c:v>
                </c:pt>
                <c:pt idx="2">
                  <c:v>0.0497026532479414</c:v>
                </c:pt>
                <c:pt idx="3">
                  <c:v>0.0495539798719122</c:v>
                </c:pt>
                <c:pt idx="4">
                  <c:v>0.0493481244281793</c:v>
                </c:pt>
                <c:pt idx="5">
                  <c:v>0.04919945105215</c:v>
                </c:pt>
                <c:pt idx="6">
                  <c:v>0.0490850869167429</c:v>
                </c:pt>
                <c:pt idx="7">
                  <c:v>0.0490050320219579</c:v>
                </c:pt>
                <c:pt idx="8">
                  <c:v>0.0488906678865508</c:v>
                </c:pt>
                <c:pt idx="9">
                  <c:v>0.0487877401646844</c:v>
                </c:pt>
                <c:pt idx="10">
                  <c:v>0.0486848124428179</c:v>
                </c:pt>
                <c:pt idx="11">
                  <c:v>0.0486047575480329</c:v>
                </c:pt>
                <c:pt idx="12">
                  <c:v>0.0485132662397072</c:v>
                </c:pt>
                <c:pt idx="13">
                  <c:v>0.0484332113449222</c:v>
                </c:pt>
                <c:pt idx="14">
                  <c:v>0.048364592863678</c:v>
                </c:pt>
                <c:pt idx="15">
                  <c:v>0.048284537968893</c:v>
                </c:pt>
              </c:numCache>
            </c:numRef>
          </c:yVal>
          <c:smooth val="0"/>
        </c:ser>
        <c:axId val="59980950"/>
        <c:axId val="85373659"/>
      </c:scatterChart>
      <c:valAx>
        <c:axId val="59980950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t (min)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373659"/>
        <c:crosses val="autoZero"/>
        <c:crossBetween val="midCat"/>
      </c:valAx>
      <c:valAx>
        <c:axId val="853736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[S₂O₃²⁻] (mol·L⁻¹)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998095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361080</xdr:colOff>
      <xdr:row>13</xdr:row>
      <xdr:rowOff>74520</xdr:rowOff>
    </xdr:from>
    <xdr:to>
      <xdr:col>12</xdr:col>
      <xdr:colOff>80280</xdr:colOff>
      <xdr:row>32</xdr:row>
      <xdr:rowOff>162000</xdr:rowOff>
    </xdr:to>
    <xdr:graphicFrame>
      <xdr:nvGraphicFramePr>
        <xdr:cNvPr id="0" name=""/>
        <xdr:cNvGraphicFramePr/>
      </xdr:nvGraphicFramePr>
      <xdr:xfrm>
        <a:off x="6082920" y="2721240"/>
        <a:ext cx="5792400" cy="389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21" activeCellId="0" sqref="C21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13.65"/>
    <col collapsed="false" customWidth="true" hidden="false" outlineLevel="0" max="2" min="2" style="1" width="23.03"/>
    <col collapsed="false" customWidth="true" hidden="false" outlineLevel="0" max="3" min="3" style="0" width="18.89"/>
    <col collapsed="false" customWidth="true" hidden="false" outlineLevel="0" max="4" min="4" style="0" width="25.61"/>
    <col collapsed="false" customWidth="true" hidden="false" outlineLevel="0" max="6" min="6" style="0" width="8.81"/>
    <col collapsed="false" customWidth="true" hidden="false" outlineLevel="0" max="7" min="7" style="0" width="8.16"/>
  </cols>
  <sheetData>
    <row r="1" customFormat="false" ht="17" hidden="false" customHeight="false" outlineLevel="0" collapsed="false">
      <c r="A1" s="2" t="s">
        <v>0</v>
      </c>
      <c r="B1" s="3" t="s">
        <v>1</v>
      </c>
      <c r="C1" s="0" t="s">
        <v>2</v>
      </c>
      <c r="D1" s="0" t="s">
        <v>3</v>
      </c>
    </row>
    <row r="2" customFormat="false" ht="15.8" hidden="false" customHeight="false" outlineLevel="0" collapsed="false">
      <c r="A2" s="1" t="n">
        <v>0.5</v>
      </c>
      <c r="B2" s="1" t="n">
        <v>18.75</v>
      </c>
      <c r="C2" s="0" t="n">
        <f aca="false">$G$2*$G$4/$G$6-($G$8-B2)*(10^-4)/($G$10+2*$G$12)</f>
        <v>0.05</v>
      </c>
      <c r="F2" s="4" t="s">
        <v>4</v>
      </c>
      <c r="G2" s="5" t="n">
        <v>0.1</v>
      </c>
      <c r="H2" s="6" t="s">
        <v>5</v>
      </c>
    </row>
    <row r="3" customFormat="false" ht="15.8" hidden="false" customHeight="false" outlineLevel="0" collapsed="false">
      <c r="A3" s="1" t="n">
        <v>1</v>
      </c>
      <c r="B3" s="1" t="n">
        <v>18.68</v>
      </c>
      <c r="C3" s="0" t="n">
        <f aca="false">$G$2*$G$4/$G$6-($G$8-B3)*10^-4/($G$10+2*$G$12)</f>
        <v>0.049919945105215</v>
      </c>
      <c r="D3" s="0" t="n">
        <f aca="false">(C4-C2)/(A2-A4)</f>
        <v>0.000198231168039039</v>
      </c>
    </row>
    <row r="4" customFormat="false" ht="15.8" hidden="false" customHeight="false" outlineLevel="0" collapsed="false">
      <c r="A4" s="1" t="n">
        <f aca="false">A3+1</f>
        <v>2</v>
      </c>
      <c r="B4" s="1" t="n">
        <v>18.49</v>
      </c>
      <c r="C4" s="0" t="n">
        <f aca="false">$G$2*$G$4/$G$6-($G$8-B4)*10^-4/($G$10+2*$G$12)</f>
        <v>0.0497026532479414</v>
      </c>
      <c r="D4" s="0" t="n">
        <f aca="false">(C5-C3)/(A3-A5)</f>
        <v>0.000182982616651416</v>
      </c>
      <c r="F4" s="4" t="s">
        <v>6</v>
      </c>
      <c r="G4" s="5" t="n">
        <v>20</v>
      </c>
      <c r="H4" s="6" t="s">
        <v>7</v>
      </c>
    </row>
    <row r="5" customFormat="false" ht="15.8" hidden="false" customHeight="false" outlineLevel="0" collapsed="false">
      <c r="A5" s="1" t="n">
        <f aca="false">A4+1</f>
        <v>3</v>
      </c>
      <c r="B5" s="1" t="n">
        <v>18.36</v>
      </c>
      <c r="C5" s="0" t="n">
        <f aca="false">$G$2*$G$4/$G$6-($G$8-B5)*10^-4/($G$10+2*$G$12)</f>
        <v>0.0495539798719122</v>
      </c>
      <c r="D5" s="0" t="n">
        <f aca="false">(C6-C4)/(A4-A6)</f>
        <v>0.00017726440988106</v>
      </c>
    </row>
    <row r="6" customFormat="false" ht="15.8" hidden="false" customHeight="false" outlineLevel="0" collapsed="false">
      <c r="A6" s="1" t="n">
        <f aca="false">A5+1</f>
        <v>4</v>
      </c>
      <c r="B6" s="1" t="n">
        <v>18.18</v>
      </c>
      <c r="C6" s="0" t="n">
        <f aca="false">$G$2*$G$4/$G$6-($G$8-B6)*10^-4/($G$10+2*$G$12)</f>
        <v>0.0493481244281793</v>
      </c>
      <c r="D6" s="0" t="n">
        <f aca="false">(C7-C5)/(A5-A7)</f>
        <v>0.000177264409881063</v>
      </c>
      <c r="F6" s="4" t="s">
        <v>8</v>
      </c>
      <c r="G6" s="5" t="n">
        <v>40</v>
      </c>
      <c r="H6" s="6" t="s">
        <v>7</v>
      </c>
    </row>
    <row r="7" customFormat="false" ht="15.8" hidden="false" customHeight="false" outlineLevel="0" collapsed="false">
      <c r="A7" s="1" t="n">
        <f aca="false">A6+1</f>
        <v>5</v>
      </c>
      <c r="B7" s="1" t="n">
        <v>18.05</v>
      </c>
      <c r="C7" s="0" t="n">
        <f aca="false">$G$2*$G$4/$G$6-($G$8-B7)*10^-4/($G$10+2*$G$12)</f>
        <v>0.04919945105215</v>
      </c>
      <c r="D7" s="7" t="n">
        <f aca="false">(C8-C6)/(A6-A8)</f>
        <v>0.000131518755718207</v>
      </c>
    </row>
    <row r="8" customFormat="false" ht="17" hidden="false" customHeight="false" outlineLevel="0" collapsed="false">
      <c r="A8" s="1" t="n">
        <f aca="false">A7+1</f>
        <v>6</v>
      </c>
      <c r="B8" s="1" t="n">
        <v>17.95</v>
      </c>
      <c r="C8" s="0" t="n">
        <f aca="false">$G$2*$G$4/$G$6-($G$8-B8)*10^-4/($G$10+2*$G$12)</f>
        <v>0.0490850869167429</v>
      </c>
      <c r="D8" s="0" t="n">
        <f aca="false">(C9-C7)/(A7-A9)</f>
        <v>9.72095150960639E-005</v>
      </c>
      <c r="F8" s="8" t="s">
        <v>9</v>
      </c>
      <c r="G8" s="5" t="n">
        <f aca="false">B2</f>
        <v>18.75</v>
      </c>
      <c r="H8" s="9" t="s">
        <v>10</v>
      </c>
    </row>
    <row r="9" customFormat="false" ht="15.8" hidden="false" customHeight="false" outlineLevel="0" collapsed="false">
      <c r="A9" s="1" t="n">
        <f aca="false">A8+1</f>
        <v>7</v>
      </c>
      <c r="B9" s="1" t="n">
        <v>17.88</v>
      </c>
      <c r="C9" s="0" t="n">
        <f aca="false">$G$2*$G$4/$G$6-($G$8-B9)*10^-4/($G$10+2*$G$12)</f>
        <v>0.0490050320219579</v>
      </c>
      <c r="D9" s="0" t="n">
        <f aca="false">(C10-C8)/(A8-A10)</f>
        <v>9.72095150960639E-005</v>
      </c>
    </row>
    <row r="10" customFormat="false" ht="16.4" hidden="false" customHeight="false" outlineLevel="0" collapsed="false">
      <c r="A10" s="1" t="n">
        <f aca="false">A9+1</f>
        <v>8</v>
      </c>
      <c r="B10" s="1" t="n">
        <v>17.78</v>
      </c>
      <c r="C10" s="0" t="n">
        <f aca="false">$G$2*$G$4/$G$6-($G$8-B10)*10^-4/($G$10+2*$G$12)</f>
        <v>0.0488906678865508</v>
      </c>
      <c r="D10" s="0" t="n">
        <f aca="false">(C11-C9)/(A9-A11)</f>
        <v>0.00010864592863678</v>
      </c>
      <c r="F10" s="10" t="s">
        <v>11</v>
      </c>
      <c r="G10" s="6" t="n">
        <f aca="false">1.748*10^-2</f>
        <v>0.01748</v>
      </c>
    </row>
    <row r="11" customFormat="false" ht="15.8" hidden="false" customHeight="false" outlineLevel="0" collapsed="false">
      <c r="A11" s="1" t="n">
        <f aca="false">A10+1</f>
        <v>9</v>
      </c>
      <c r="B11" s="1" t="n">
        <v>17.69</v>
      </c>
      <c r="C11" s="0" t="n">
        <f aca="false">$G$2*$G$4/$G$6-($G$8-B11)*10^-4/($G$10+2*$G$12)</f>
        <v>0.0487877401646844</v>
      </c>
      <c r="D11" s="0" t="n">
        <f aca="false">(C12-C10)/(A10-A12)</f>
        <v>0.000102927721866423</v>
      </c>
    </row>
    <row r="12" customFormat="false" ht="15.8" hidden="false" customHeight="false" outlineLevel="0" collapsed="false">
      <c r="A12" s="1" t="n">
        <f aca="false">A11+1</f>
        <v>10</v>
      </c>
      <c r="B12" s="1" t="n">
        <v>17.6</v>
      </c>
      <c r="C12" s="0" t="n">
        <f aca="false">$G$2*$G$4/$G$6-($G$8-B12)*10^-4/($G$10+2*$G$12)</f>
        <v>0.0486848124428179</v>
      </c>
      <c r="D12" s="7" t="n">
        <f aca="false">(C13-C11)/(A11-A13)</f>
        <v>9.14913083257078E-005</v>
      </c>
      <c r="F12" s="8" t="s">
        <v>12</v>
      </c>
      <c r="G12" s="6" t="n">
        <f aca="false">3.498*10^-2</f>
        <v>0.03498</v>
      </c>
    </row>
    <row r="13" customFormat="false" ht="15.8" hidden="false" customHeight="false" outlineLevel="0" collapsed="false">
      <c r="A13" s="1" t="n">
        <f aca="false">A12+1</f>
        <v>11</v>
      </c>
      <c r="B13" s="1" t="n">
        <v>17.53</v>
      </c>
      <c r="C13" s="0" t="n">
        <f aca="false">$G$2*$G$4/$G$6-($G$8-B13)*10^-4/($G$10+2*$G$12)</f>
        <v>0.0486047575480329</v>
      </c>
      <c r="D13" s="0" t="n">
        <f aca="false">(C14-C12)/(A12-A14)</f>
        <v>8.57731015553517E-005</v>
      </c>
    </row>
    <row r="14" customFormat="false" ht="15.8" hidden="false" customHeight="false" outlineLevel="0" collapsed="false">
      <c r="A14" s="1" t="n">
        <f aca="false">A13+1</f>
        <v>12</v>
      </c>
      <c r="B14" s="1" t="n">
        <v>17.45</v>
      </c>
      <c r="C14" s="0" t="n">
        <f aca="false">$G$2*$G$4/$G$6-($G$8-B14)*10^-4/($G$10+2*$G$12)</f>
        <v>0.0485132662397072</v>
      </c>
      <c r="D14" s="0" t="n">
        <f aca="false">(C15-C13)/(A13-A15)</f>
        <v>8.57731015553552E-005</v>
      </c>
    </row>
    <row r="15" customFormat="false" ht="15.8" hidden="false" customHeight="false" outlineLevel="0" collapsed="false">
      <c r="A15" s="1" t="n">
        <f aca="false">A14+1</f>
        <v>13</v>
      </c>
      <c r="B15" s="1" t="n">
        <v>17.38</v>
      </c>
      <c r="C15" s="0" t="n">
        <f aca="false">$G$2*$G$4/$G$6-($G$8-B15)*10^-4/($G$10+2*$G$12)</f>
        <v>0.0484332113449222</v>
      </c>
      <c r="D15" s="0" t="n">
        <f aca="false">(C16-C14)/(A14-A16)</f>
        <v>7.43366880146396E-005</v>
      </c>
    </row>
    <row r="16" customFormat="false" ht="15.8" hidden="false" customHeight="false" outlineLevel="0" collapsed="false">
      <c r="A16" s="1" t="n">
        <f aca="false">A15+1</f>
        <v>14</v>
      </c>
      <c r="B16" s="1" t="n">
        <v>17.32</v>
      </c>
      <c r="C16" s="0" t="n">
        <f aca="false">$G$2*$G$4/$G$6-($G$8-B16)*10^-4/($G$10+2*$G$12)</f>
        <v>0.048364592863678</v>
      </c>
      <c r="D16" s="0" t="n">
        <f aca="false">(C17-C15)/(A15-A17)</f>
        <v>7.43366880146396E-005</v>
      </c>
    </row>
    <row r="17" customFormat="false" ht="15.8" hidden="false" customHeight="false" outlineLevel="0" collapsed="false">
      <c r="A17" s="1" t="n">
        <f aca="false">A16+1</f>
        <v>15</v>
      </c>
      <c r="B17" s="1" t="n">
        <v>17.25</v>
      </c>
      <c r="C17" s="0" t="n">
        <f aca="false">$G$2*$G$4/$G$6-($G$8-B17)*10^-4/($G$10+2*$G$12)</f>
        <v>0.048284537968893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2026-04-02T01:52:21Z</dcterms:modified>
  <cp:revision>16</cp:revision>
  <dc:subject/>
  <dc:title/>
</cp:coreProperties>
</file>