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ownloads\"/>
    </mc:Choice>
  </mc:AlternateContent>
  <xr:revisionPtr revIDLastSave="0" documentId="13_ncr:1_{351B4413-42D3-4311-8375-E3B7B2D02E26}" xr6:coauthVersionLast="47" xr6:coauthVersionMax="47" xr10:uidLastSave="{00000000-0000-0000-0000-000000000000}"/>
  <bookViews>
    <workbookView xWindow="-120" yWindow="-120" windowWidth="29040" windowHeight="16440" tabRatio="500" activeTab="1" xr2:uid="{00000000-000D-0000-FFFF-FFFF00000000}"/>
  </bookViews>
  <sheets>
    <sheet name="Graph1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5" i="2" l="1"/>
  <c r="G4" i="2"/>
  <c r="G3" i="2"/>
  <c r="G2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<sst xmlns="http://schemas.openxmlformats.org/spreadsheetml/2006/main" count="13" uniqueCount="11">
  <si>
    <t>OA</t>
  </si>
  <si>
    <t>OA'</t>
  </si>
  <si>
    <t>x=1/OA</t>
  </si>
  <si>
    <t>y=1/OA'</t>
  </si>
  <si>
    <t>m</t>
  </si>
  <si>
    <t>m^-1</t>
  </si>
  <si>
    <t>Modélisation linéaire</t>
  </si>
  <si>
    <t>Pente :</t>
  </si>
  <si>
    <t>Ordonnée origine :</t>
  </si>
  <si>
    <t>Equation :</t>
  </si>
  <si>
    <t>r²=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</si>
</sst>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4" xfId="0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78787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lang="en-US"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Détermination de la distance focale de 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242803601097301E-2"/>
          <c:y val="9.6357713947290494E-2"/>
          <c:w val="0.86820447432479397"/>
          <c:h val="0.81516138584542497"/>
        </c:manualLayout>
      </c:layout>
      <c:scatterChart>
        <c:scatterStyle val="lineMarker"/>
        <c:varyColors val="0"/>
        <c:ser>
          <c:idx val="0"/>
          <c:order val="0"/>
          <c:spPr>
            <a:ln w="28440">
              <a:noFill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fr-FR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Feuil1!$C$3:$C$7</c:f>
              <c:numCache>
                <c:formatCode>General</c:formatCode>
                <c:ptCount val="5"/>
                <c:pt idx="0">
                  <c:v>-8.3333333333333339</c:v>
                </c:pt>
                <c:pt idx="1">
                  <c:v>-9.0909090909090917</c:v>
                </c:pt>
                <c:pt idx="2">
                  <c:v>-10</c:v>
                </c:pt>
                <c:pt idx="3">
                  <c:v>-11.111111111111111</c:v>
                </c:pt>
                <c:pt idx="4">
                  <c:v>-12.5</c:v>
                </c:pt>
              </c:numCache>
            </c:numRef>
          </c:xVal>
          <c:yVal>
            <c:numRef>
              <c:f>Feuil1!$D$3:$D$7</c:f>
              <c:numCache>
                <c:formatCode>General</c:formatCode>
                <c:ptCount val="5"/>
                <c:pt idx="0">
                  <c:v>11.627906976744187</c:v>
                </c:pt>
                <c:pt idx="1">
                  <c:v>10.869565217391305</c:v>
                </c:pt>
                <c:pt idx="2">
                  <c:v>10</c:v>
                </c:pt>
                <c:pt idx="3">
                  <c:v>8.8495575221238933</c:v>
                </c:pt>
                <c:pt idx="4">
                  <c:v>7.518796992481203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7D-412C-BC8D-7A87CA936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1880"/>
        <c:axId val="29947919"/>
      </c:scatterChart>
      <c:valAx>
        <c:axId val="35218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1/OA (1/m)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E+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29947919"/>
        <c:crosses val="autoZero"/>
        <c:crossBetween val="midCat"/>
      </c:valAx>
      <c:valAx>
        <c:axId val="299479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n-US"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1/OA' (1/m)</a:t>
                </a:r>
              </a:p>
            </c:rich>
          </c:tx>
          <c:layout>
            <c:manualLayout>
              <c:xMode val="edge"/>
              <c:yMode val="edge"/>
              <c:x val="0.91039758896487799"/>
              <c:y val="0.43269173822919799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fr-FR"/>
          </a:p>
        </c:txPr>
        <c:crossAx val="3521880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fr-FR" sz="1300" b="0" strike="noStrike" spc="-1">
                <a:latin typeface="Arial"/>
              </a:rPr>
              <a:t>y en fonction de x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Feuil1!$D$1</c:f>
              <c:strCache>
                <c:ptCount val="1"/>
                <c:pt idx="0">
                  <c:v>y=1/OA'</c:v>
                </c:pt>
              </c:strCache>
            </c:strRef>
          </c:tx>
          <c:spPr>
            <a:ln w="28800">
              <a:noFill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0">
                <a:solidFill>
                  <a:srgbClr val="004586"/>
                </a:solidFill>
              </a:ln>
            </c:spPr>
            <c:trendlineType val="linear"/>
            <c:forward val="1"/>
            <c:backward val="1"/>
            <c:dispRSqr val="1"/>
            <c:dispEq val="1"/>
            <c:trendlineLbl>
              <c:layout>
                <c:manualLayout>
                  <c:x val="-0.36372922013052661"/>
                  <c:y val="-0.12631475600177577"/>
                </c:manualLayout>
              </c:layout>
              <c:numFmt formatCode="0.000" sourceLinked="0"/>
            </c:trendlineLbl>
          </c:trendline>
          <c:xVal>
            <c:numRef>
              <c:f>Feuil1!$C$3:$C$7</c:f>
              <c:numCache>
                <c:formatCode>General</c:formatCode>
                <c:ptCount val="5"/>
                <c:pt idx="0">
                  <c:v>-8.3333333333333339</c:v>
                </c:pt>
                <c:pt idx="1">
                  <c:v>-9.0909090909090917</c:v>
                </c:pt>
                <c:pt idx="2">
                  <c:v>-10</c:v>
                </c:pt>
                <c:pt idx="3">
                  <c:v>-11.111111111111111</c:v>
                </c:pt>
                <c:pt idx="4">
                  <c:v>-12.5</c:v>
                </c:pt>
              </c:numCache>
            </c:numRef>
          </c:xVal>
          <c:yVal>
            <c:numRef>
              <c:f>Feuil1!$D$3:$D$7</c:f>
              <c:numCache>
                <c:formatCode>General</c:formatCode>
                <c:ptCount val="5"/>
                <c:pt idx="0">
                  <c:v>11.627906976744187</c:v>
                </c:pt>
                <c:pt idx="1">
                  <c:v>10.869565217391305</c:v>
                </c:pt>
                <c:pt idx="2">
                  <c:v>10</c:v>
                </c:pt>
                <c:pt idx="3">
                  <c:v>8.8495575221238933</c:v>
                </c:pt>
                <c:pt idx="4">
                  <c:v>7.518796992481203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06D-448C-9591-B0AB33268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49494"/>
        <c:axId val="25197484"/>
      </c:scatterChart>
      <c:valAx>
        <c:axId val="2734949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x (m⁻¹)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5197484"/>
        <c:crosses val="autoZero"/>
        <c:crossBetween val="between"/>
      </c:valAx>
      <c:valAx>
        <c:axId val="2519748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fr-FR" sz="900" b="0" strike="noStrike" spc="-1">
                    <a:latin typeface="Arial"/>
                  </a:rPr>
                  <a:t>y (m⁻¹)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6000">
            <a:solidFill>
              <a:srgbClr val="B3B3B3"/>
            </a:solidFill>
            <a:round/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27349494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325080</xdr:colOff>
      <xdr:row>37</xdr:row>
      <xdr:rowOff>50760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14</xdr:col>
      <xdr:colOff>118080</xdr:colOff>
      <xdr:row>10</xdr:row>
      <xdr:rowOff>138600</xdr:rowOff>
    </xdr:from>
    <xdr:to>
      <xdr:col>15</xdr:col>
      <xdr:colOff>143640</xdr:colOff>
      <xdr:row>15</xdr:row>
      <xdr:rowOff>10080</xdr:rowOff>
    </xdr:to>
    <xdr:sp macro="" textlink="">
      <xdr:nvSpPr>
        <xdr:cNvPr id="3" name="ZoneText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10400" y="1776960"/>
          <a:ext cx="624960" cy="684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14</xdr:col>
      <xdr:colOff>161280</xdr:colOff>
      <xdr:row>11</xdr:row>
      <xdr:rowOff>71640</xdr:rowOff>
    </xdr:from>
    <xdr:to>
      <xdr:col>15</xdr:col>
      <xdr:colOff>30600</xdr:colOff>
      <xdr:row>14</xdr:row>
      <xdr:rowOff>129600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53600" y="1872360"/>
          <a:ext cx="468720" cy="5457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fr-F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100" b="0" i="1" strike="noStrike" spc="-1">
              <a:latin typeface="Calibri"/>
            </a:rPr>
            <a:t> 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13</xdr:col>
      <xdr:colOff>439920</xdr:colOff>
      <xdr:row>11</xdr:row>
      <xdr:rowOff>106200</xdr:rowOff>
    </xdr:from>
    <xdr:to>
      <xdr:col>14</xdr:col>
      <xdr:colOff>524520</xdr:colOff>
      <xdr:row>20</xdr:row>
      <xdr:rowOff>73080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32480" y="1906920"/>
          <a:ext cx="684360" cy="1429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endParaRPr lang="fr-FR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fr-FR" sz="1100" b="0" i="1" strike="noStrike" spc="-1">
              <a:latin typeface="Calibri"/>
            </a:rPr>
            <a:t> </a:t>
          </a:r>
          <a:endParaRPr lang="fr-FR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14</xdr:col>
      <xdr:colOff>222120</xdr:colOff>
      <xdr:row>12</xdr:row>
      <xdr:rowOff>14760</xdr:rowOff>
    </xdr:from>
    <xdr:to>
      <xdr:col>15</xdr:col>
      <xdr:colOff>143280</xdr:colOff>
      <xdr:row>15</xdr:row>
      <xdr:rowOff>38160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614440" y="1978200"/>
          <a:ext cx="520560" cy="511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absolute">
    <xdr:from>
      <xdr:col>14</xdr:col>
      <xdr:colOff>178920</xdr:colOff>
      <xdr:row>10</xdr:row>
      <xdr:rowOff>88200</xdr:rowOff>
    </xdr:from>
    <xdr:to>
      <xdr:col>14</xdr:col>
      <xdr:colOff>577800</xdr:colOff>
      <xdr:row>14</xdr:row>
      <xdr:rowOff>9720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71240" y="1726560"/>
          <a:ext cx="398880" cy="5716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8280</xdr:colOff>
      <xdr:row>5</xdr:row>
      <xdr:rowOff>172005</xdr:rowOff>
    </xdr:from>
    <xdr:to>
      <xdr:col>13</xdr:col>
      <xdr:colOff>132315</xdr:colOff>
      <xdr:row>24</xdr:row>
      <xdr:rowOff>66465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Normal="100" workbookViewId="0"/>
  </sheetViews>
  <sheetFormatPr baseColWidth="10" defaultColWidth="8.5703125" defaultRowHeight="15" x14ac:dyDescent="0.25"/>
  <sheetData/>
  <pageMargins left="0.7" right="0.7" top="0.75" bottom="0.75" header="0.511811023622047" footer="0.511811023622047"/>
  <pageSetup paperSize="77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abSelected="1" zoomScaleNormal="100" workbookViewId="0">
      <selection activeCell="F2" sqref="F2"/>
    </sheetView>
  </sheetViews>
  <sheetFormatPr baseColWidth="10" defaultColWidth="10.7109375" defaultRowHeight="15" x14ac:dyDescent="0.25"/>
  <cols>
    <col min="1" max="1" width="6.140625" customWidth="1"/>
    <col min="2" max="2" width="6.5703125" customWidth="1"/>
    <col min="3" max="3" width="11.5703125" customWidth="1"/>
    <col min="4" max="4" width="8" customWidth="1"/>
    <col min="6" max="6" width="17.85546875" bestFit="1" customWidth="1"/>
    <col min="7" max="7" width="16.28515625" bestFit="1" customWidth="1"/>
  </cols>
  <sheetData>
    <row r="1" spans="1:7" ht="15" customHeight="1" x14ac:dyDescent="0.25">
      <c r="A1" t="s">
        <v>0</v>
      </c>
      <c r="B1" t="s">
        <v>1</v>
      </c>
      <c r="C1" t="s">
        <v>2</v>
      </c>
      <c r="D1" t="s">
        <v>3</v>
      </c>
      <c r="F1" s="6" t="s">
        <v>6</v>
      </c>
      <c r="G1" s="7"/>
    </row>
    <row r="2" spans="1:7" x14ac:dyDescent="0.25">
      <c r="A2" t="s">
        <v>4</v>
      </c>
      <c r="B2" t="s">
        <v>4</v>
      </c>
      <c r="C2" t="s">
        <v>5</v>
      </c>
      <c r="D2" t="s">
        <v>5</v>
      </c>
      <c r="F2" s="4" t="s">
        <v>7</v>
      </c>
      <c r="G2" s="2">
        <f>SLOPE(D2:D6,C2:C6)</f>
        <v>0.99680100173511843</v>
      </c>
    </row>
    <row r="3" spans="1:7" x14ac:dyDescent="0.25">
      <c r="A3">
        <v>-0.12</v>
      </c>
      <c r="B3">
        <v>8.5999999999999993E-2</v>
      </c>
      <c r="C3">
        <f t="shared" ref="C3:D7" si="0">1/A3</f>
        <v>-8.3333333333333339</v>
      </c>
      <c r="D3">
        <f t="shared" si="0"/>
        <v>11.627906976744187</v>
      </c>
      <c r="F3" s="4" t="s">
        <v>8</v>
      </c>
      <c r="G3" s="2">
        <f>INTERCEPT(D2:D6,C2:C6)</f>
        <v>19.939777180629182</v>
      </c>
    </row>
    <row r="4" spans="1:7" x14ac:dyDescent="0.25">
      <c r="A4">
        <v>-0.11</v>
      </c>
      <c r="B4">
        <v>9.1999999999999998E-2</v>
      </c>
      <c r="C4">
        <f t="shared" si="0"/>
        <v>-9.0909090909090917</v>
      </c>
      <c r="D4">
        <f t="shared" si="0"/>
        <v>10.869565217391305</v>
      </c>
      <c r="F4" s="4" t="s">
        <v>9</v>
      </c>
      <c r="G4" s="1" t="str">
        <f>CONCATENATE("y=",TEXT(G2,"0,000"),"*x+",TEXT(G3,"0,000"))</f>
        <v>y=0,997*x+19,940</v>
      </c>
    </row>
    <row r="5" spans="1:7" x14ac:dyDescent="0.25">
      <c r="A5">
        <v>-0.1</v>
      </c>
      <c r="B5">
        <v>0.1</v>
      </c>
      <c r="C5">
        <f t="shared" si="0"/>
        <v>-10</v>
      </c>
      <c r="D5">
        <f t="shared" si="0"/>
        <v>10</v>
      </c>
      <c r="F5" s="5" t="s">
        <v>10</v>
      </c>
      <c r="G5" s="3">
        <f>RSQ(D3:D7,C3:C7)</f>
        <v>0.99985028234153017</v>
      </c>
    </row>
    <row r="6" spans="1:7" x14ac:dyDescent="0.25">
      <c r="A6">
        <v>-0.09</v>
      </c>
      <c r="B6">
        <v>0.113</v>
      </c>
      <c r="C6">
        <f t="shared" si="0"/>
        <v>-11.111111111111111</v>
      </c>
      <c r="D6">
        <f t="shared" si="0"/>
        <v>8.8495575221238933</v>
      </c>
    </row>
    <row r="7" spans="1:7" x14ac:dyDescent="0.25">
      <c r="A7">
        <v>-0.08</v>
      </c>
      <c r="B7">
        <v>0.13300000000000001</v>
      </c>
      <c r="C7">
        <f t="shared" si="0"/>
        <v>-12.5</v>
      </c>
      <c r="D7">
        <f t="shared" si="0"/>
        <v>7.518796992481203</v>
      </c>
    </row>
  </sheetData>
  <mergeCells count="1">
    <mergeCell ref="F1:G1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Graph1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Xavier Andréani</cp:lastModifiedBy>
  <cp:revision>4</cp:revision>
  <dcterms:created xsi:type="dcterms:W3CDTF">2022-06-15T07:25:08Z</dcterms:created>
  <dcterms:modified xsi:type="dcterms:W3CDTF">2026-04-05T14:56:24Z</dcterms:modified>
  <dc:language>fr-FR</dc:language>
</cp:coreProperties>
</file>