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ncent\Downloads\"/>
    </mc:Choice>
  </mc:AlternateContent>
  <xr:revisionPtr revIDLastSave="0" documentId="13_ncr:1_{F5AFB3F7-65CC-4015-9EF7-EDEE901510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UTIL DE DIMENSIONNEMENT DE BAT" sheetId="1" r:id="rId1"/>
    <sheet name="MESURES EXPÉRIMENTATION" sheetId="2" r:id="rId2"/>
  </sheets>
  <calcPr calcId="191029"/>
  <extLst>
    <ext uri="GoogleSheetsCustomDataVersion2">
      <go:sheetsCustomData xmlns:go="http://customooxmlschemas.google.com/" r:id="rId6" roundtripDataChecksum="PkN3Ecr8pn7f79f8uwRIt3KV3mDXB5W9UjMzxDpv+N8="/>
    </ext>
  </extLst>
</workbook>
</file>

<file path=xl/calcChain.xml><?xml version="1.0" encoding="utf-8"?>
<calcChain xmlns="http://schemas.openxmlformats.org/spreadsheetml/2006/main">
  <c r="D56" i="1" l="1"/>
  <c r="D57" i="1" s="1"/>
  <c r="D58" i="1" s="1"/>
  <c r="D55" i="1"/>
  <c r="D46" i="1"/>
  <c r="D47" i="1" s="1"/>
  <c r="D48" i="1" s="1"/>
  <c r="D45" i="1"/>
  <c r="D32" i="1"/>
</calcChain>
</file>

<file path=xl/sharedStrings.xml><?xml version="1.0" encoding="utf-8"?>
<sst xmlns="http://schemas.openxmlformats.org/spreadsheetml/2006/main" count="169" uniqueCount="105">
  <si>
    <t>OUTIL DE DIMENSIONNEMENT DE BATTERIE</t>
  </si>
  <si>
    <t>Légende du tableur</t>
  </si>
  <si>
    <t>Remplir manuellement une valeur</t>
  </si>
  <si>
    <t>Remplir manuellement une formule</t>
  </si>
  <si>
    <t>Calcul automatique à ne pas modifier</t>
  </si>
  <si>
    <r>
      <rPr>
        <b/>
        <sz val="11"/>
        <color theme="1"/>
        <rFont val="Aptos Narrow"/>
      </rPr>
      <t>CONCEPTION</t>
    </r>
    <r>
      <rPr>
        <sz val="11"/>
        <color theme="1"/>
        <rFont val="Aptos Narrow"/>
      </rPr>
      <t xml:space="preserve"> - CONSOMMATION ÉNERGÉTIQUE</t>
    </r>
  </si>
  <si>
    <t>Choix de la motorisation</t>
  </si>
  <si>
    <t>Puissance de la motorisation (W)</t>
  </si>
  <si>
    <t>P</t>
  </si>
  <si>
    <t>[W]</t>
  </si>
  <si>
    <t xml:space="preserve"> (voir dossier ressources)</t>
  </si>
  <si>
    <t>Tension alimentation motorisation (V)</t>
  </si>
  <si>
    <t>Ua</t>
  </si>
  <si>
    <t>[V]</t>
  </si>
  <si>
    <t>Dimensionnement de la batterie</t>
  </si>
  <si>
    <t>Détermination de l'intensité du profil par phases du parcours</t>
  </si>
  <si>
    <t>Intensité phase 1 (A)</t>
  </si>
  <si>
    <t>I1</t>
  </si>
  <si>
    <t>[A]</t>
  </si>
  <si>
    <t>Durée phase 1 (s)</t>
  </si>
  <si>
    <t>t1</t>
  </si>
  <si>
    <t>[s]</t>
  </si>
  <si>
    <t>Intensité phase 2 (A)</t>
  </si>
  <si>
    <t>I2</t>
  </si>
  <si>
    <t>Durée phase 2 (s)</t>
  </si>
  <si>
    <t>t2</t>
  </si>
  <si>
    <t>Intensité phase 3 (A)</t>
  </si>
  <si>
    <t>I3</t>
  </si>
  <si>
    <t>Durée phase 3 (s)</t>
  </si>
  <si>
    <t>t3</t>
  </si>
  <si>
    <t>Intensité phase 4 (A)</t>
  </si>
  <si>
    <t>I4</t>
  </si>
  <si>
    <t>Durée phase 4 (s)</t>
  </si>
  <si>
    <t>t4</t>
  </si>
  <si>
    <t>Intensité phase 5 (A)</t>
  </si>
  <si>
    <t>I5</t>
  </si>
  <si>
    <t>Durée phase 5 (s)</t>
  </si>
  <si>
    <t>t5</t>
  </si>
  <si>
    <t>Détermination intensité moyenne sur 1 km</t>
  </si>
  <si>
    <t>Quantité d'électricité (C)</t>
  </si>
  <si>
    <t>q</t>
  </si>
  <si>
    <t>[C]</t>
  </si>
  <si>
    <t>Formule</t>
  </si>
  <si>
    <t>Durée totale (s)</t>
  </si>
  <si>
    <t>t</t>
  </si>
  <si>
    <t>Formule à saisir</t>
  </si>
  <si>
    <t>Intensité moyenne sur 1 km (A)</t>
  </si>
  <si>
    <t>Imoy</t>
  </si>
  <si>
    <t>Formule à utiliser</t>
  </si>
  <si>
    <t>Détermination de la capacité de la batterie pour le parcours type de 50 km</t>
  </si>
  <si>
    <t>Capacité minimale de la batterie (A.h)</t>
  </si>
  <si>
    <t>C_tot</t>
  </si>
  <si>
    <t>[A.h]</t>
  </si>
  <si>
    <t>Détermination de la constitution de la batterie</t>
  </si>
  <si>
    <t>Cellules 18650</t>
  </si>
  <si>
    <t>Capacité nominale</t>
  </si>
  <si>
    <t>C18</t>
  </si>
  <si>
    <t>Tension nominale</t>
  </si>
  <si>
    <t>U18</t>
  </si>
  <si>
    <t>Masse</t>
  </si>
  <si>
    <t>m18</t>
  </si>
  <si>
    <t>[g]</t>
  </si>
  <si>
    <t>Nombre de cellules à placer en parallèle</t>
  </si>
  <si>
    <t>N18_p</t>
  </si>
  <si>
    <t>[-]</t>
  </si>
  <si>
    <t>N18_p = C_tot/C18</t>
  </si>
  <si>
    <t>Nombre d'éléments à placer en série</t>
  </si>
  <si>
    <t>N18_s</t>
  </si>
  <si>
    <t>N18_s = Ua/U18</t>
  </si>
  <si>
    <t>Nombre total de cellules</t>
  </si>
  <si>
    <t>N18_t</t>
  </si>
  <si>
    <t>N18_t = N18_p*N18_s</t>
  </si>
  <si>
    <t>Masse totale de la batterie</t>
  </si>
  <si>
    <t>m18_t</t>
  </si>
  <si>
    <t>m18_t = N18_t *m18</t>
  </si>
  <si>
    <t>Cellules NiCd SUBC</t>
  </si>
  <si>
    <t>Cnd</t>
  </si>
  <si>
    <t>Und</t>
  </si>
  <si>
    <t>mnd</t>
  </si>
  <si>
    <t>Nnd_p</t>
  </si>
  <si>
    <t>Nnd_p = C_tot/Cnd</t>
  </si>
  <si>
    <t>Nnd_s</t>
  </si>
  <si>
    <t>Nnd_s = Ua/Und</t>
  </si>
  <si>
    <t>Nnd_t</t>
  </si>
  <si>
    <t>Nnd_t = Nnd_p*Nnd_s</t>
  </si>
  <si>
    <t>mnd_t</t>
  </si>
  <si>
    <t>mnd_t = Nnd_t *mnd</t>
  </si>
  <si>
    <t>MESURES EXPÉRIMENTATION</t>
  </si>
  <si>
    <t>% de charge (In)</t>
  </si>
  <si>
    <t>Tension U_out (V)</t>
  </si>
  <si>
    <t>Intensité I_out (A)</t>
  </si>
  <si>
    <t>Puissance P_out (W)</t>
  </si>
  <si>
    <t>20 %</t>
  </si>
  <si>
    <t>40 %</t>
  </si>
  <si>
    <t>60 %</t>
  </si>
  <si>
    <t>80 %</t>
  </si>
  <si>
    <t>100 %</t>
  </si>
  <si>
    <t>Puissance P_in (W)</t>
  </si>
  <si>
    <t>5- Observer et mesurer l’appel de courant (inrush) à la mise sous tension avec la pince ampèremétrique</t>
  </si>
  <si>
    <t>Intensité (A)</t>
  </si>
  <si>
    <t>I_peak</t>
  </si>
  <si>
    <t>Taux d’appel</t>
  </si>
  <si>
    <t>4- Régler progressivement l'intensité de charge (de 20 % à 100 % du courant nominal)</t>
  </si>
  <si>
    <t>Calculer le rendement η = P_out / P_in</t>
  </si>
  <si>
    <t xml:space="preserve">Rendement 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</si>
</sst>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scheme val="minor"/>
    </font>
    <font>
      <sz val="16"/>
      <color theme="1"/>
      <name val="Arial"/>
    </font>
    <font>
      <sz val="11"/>
      <name val="Calibri"/>
    </font>
    <font>
      <sz val="11"/>
      <color theme="1"/>
      <name val="Aptos Narrow"/>
    </font>
    <font>
      <b/>
      <sz val="11"/>
      <color theme="1"/>
      <name val="Aptos Narrow"/>
    </font>
    <font>
      <i/>
      <sz val="11"/>
      <color theme="1"/>
      <name val="Aptos Narrow"/>
    </font>
    <font>
      <sz val="11"/>
      <color rgb="FF000000"/>
      <name val="Aptos Narrow"/>
    </font>
    <font>
      <sz val="11"/>
      <color theme="1"/>
      <name val="Aptos Narrow"/>
      <family val="2"/>
    </font>
    <font>
      <sz val="11"/>
      <color theme="1"/>
      <name val="Calibri"/>
      <scheme val="minor"/>
    </font>
    <font>
      <sz val="16"/>
      <color theme="1"/>
      <name val="Aptos Narrow"/>
      <family val="2"/>
    </font>
    <font>
      <sz val="11"/>
      <name val="Aptos Narrow"/>
      <family val="2"/>
    </font>
    <font>
      <b/>
      <sz val="11"/>
      <color rgb="FF000000"/>
      <name val="Aptos Narrow"/>
      <family val="2"/>
    </font>
    <font>
      <b/>
      <sz val="11"/>
      <color theme="1"/>
      <name val="Aptos Narro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AEABAB"/>
        <bgColor rgb="FFAEABAB"/>
      </patternFill>
    </fill>
    <fill>
      <patternFill patternType="solid">
        <fgColor rgb="FFD9E2F3"/>
        <bgColor rgb="FFD9E2F3"/>
      </patternFill>
    </fill>
    <fill>
      <patternFill patternType="solid">
        <fgColor rgb="FFF2CEEF"/>
        <bgColor rgb="FFF2CEEF"/>
      </patternFill>
    </fill>
    <fill>
      <patternFill patternType="solid">
        <fgColor rgb="FFFBE4D5"/>
        <bgColor rgb="FFFBE4D5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FCE4D6"/>
        <bgColor rgb="FFFCE4D6"/>
      </patternFill>
    </fill>
    <fill>
      <patternFill patternType="solid">
        <fgColor rgb="FFD9E1F2"/>
        <bgColor rgb="FFD9E1F2"/>
      </patternFill>
    </fill>
    <fill>
      <patternFill patternType="solid">
        <fgColor rgb="FFF2CEEF"/>
        <bgColor rgb="FFD9E2F3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8" fillId="0" borderId="27"/>
  </cellStyleXfs>
  <cellXfs count="94">
    <xf numFmtId="0" fontId="0" fillId="0" borderId="0" xfId="0"/>
    <xf numFmtId="0" fontId="3" fillId="3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/>
    </xf>
    <xf numFmtId="0" fontId="3" fillId="6" borderId="11" xfId="0" applyFont="1" applyFill="1" applyBorder="1" applyAlignment="1">
      <alignment horizontal="left"/>
    </xf>
    <xf numFmtId="0" fontId="3" fillId="0" borderId="0" xfId="0" applyFont="1"/>
    <xf numFmtId="0" fontId="4" fillId="0" borderId="15" xfId="0" applyFont="1" applyBorder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/>
    <xf numFmtId="0" fontId="3" fillId="7" borderId="18" xfId="0" applyFont="1" applyFill="1" applyBorder="1"/>
    <xf numFmtId="0" fontId="3" fillId="7" borderId="19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/>
    </xf>
    <xf numFmtId="0" fontId="3" fillId="7" borderId="22" xfId="0" applyFont="1" applyFill="1" applyBorder="1"/>
    <xf numFmtId="0" fontId="3" fillId="7" borderId="22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4" fillId="8" borderId="24" xfId="0" applyFont="1" applyFill="1" applyBorder="1" applyAlignment="1">
      <alignment horizontal="left" vertical="center"/>
    </xf>
    <xf numFmtId="0" fontId="4" fillId="8" borderId="25" xfId="0" applyFont="1" applyFill="1" applyBorder="1" applyAlignment="1">
      <alignment horizontal="left" vertical="center"/>
    </xf>
    <xf numFmtId="0" fontId="3" fillId="8" borderId="26" xfId="0" applyFont="1" applyFill="1" applyBorder="1"/>
    <xf numFmtId="0" fontId="4" fillId="8" borderId="27" xfId="0" applyFont="1" applyFill="1" applyBorder="1" applyAlignment="1">
      <alignment horizontal="left" vertical="center"/>
    </xf>
    <xf numFmtId="0" fontId="3" fillId="8" borderId="27" xfId="0" applyFont="1" applyFill="1" applyBorder="1"/>
    <xf numFmtId="0" fontId="3" fillId="7" borderId="28" xfId="0" applyFont="1" applyFill="1" applyBorder="1"/>
    <xf numFmtId="0" fontId="3" fillId="7" borderId="2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/>
    </xf>
    <xf numFmtId="0" fontId="3" fillId="7" borderId="30" xfId="0" applyFont="1" applyFill="1" applyBorder="1"/>
    <xf numFmtId="0" fontId="3" fillId="7" borderId="31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/>
    </xf>
    <xf numFmtId="0" fontId="3" fillId="8" borderId="27" xfId="0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horizontal="center"/>
    </xf>
    <xf numFmtId="0" fontId="4" fillId="8" borderId="27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9" borderId="23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2" fontId="3" fillId="5" borderId="28" xfId="0" applyNumberFormat="1" applyFont="1" applyFill="1" applyBorder="1" applyAlignment="1">
      <alignment horizontal="center"/>
    </xf>
    <xf numFmtId="2" fontId="3" fillId="5" borderId="23" xfId="0" applyNumberFormat="1" applyFont="1" applyFill="1" applyBorder="1" applyAlignment="1">
      <alignment horizontal="center"/>
    </xf>
    <xf numFmtId="0" fontId="4" fillId="0" borderId="0" xfId="0" applyFont="1"/>
    <xf numFmtId="0" fontId="3" fillId="7" borderId="32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/>
    </xf>
    <xf numFmtId="0" fontId="3" fillId="7" borderId="22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0" fontId="5" fillId="0" borderId="0" xfId="0" applyFont="1"/>
    <xf numFmtId="0" fontId="3" fillId="7" borderId="32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0" fontId="6" fillId="7" borderId="22" xfId="0" applyFont="1" applyFill="1" applyBorder="1"/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3" borderId="1" xfId="0" applyFont="1" applyFill="1" applyBorder="1" applyAlignment="1">
      <alignment horizontal="left" vertical="center" wrapText="1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9" fillId="2" borderId="27" xfId="1" applyFont="1" applyFill="1" applyAlignment="1">
      <alignment horizontal="center" vertical="center"/>
    </xf>
    <xf numFmtId="0" fontId="10" fillId="0" borderId="27" xfId="1" applyFont="1"/>
    <xf numFmtId="0" fontId="7" fillId="0" borderId="27" xfId="1" applyFont="1"/>
    <xf numFmtId="0" fontId="7" fillId="0" borderId="27" xfId="1" applyFont="1"/>
    <xf numFmtId="0" fontId="7" fillId="3" borderId="9" xfId="1" applyFont="1" applyFill="1" applyBorder="1" applyAlignment="1">
      <alignment horizontal="center"/>
    </xf>
    <xf numFmtId="0" fontId="7" fillId="4" borderId="10" xfId="1" applyFont="1" applyFill="1" applyBorder="1" applyAlignment="1">
      <alignment horizontal="left"/>
    </xf>
    <xf numFmtId="0" fontId="7" fillId="5" borderId="10" xfId="1" applyFont="1" applyFill="1" applyBorder="1" applyAlignment="1">
      <alignment horizontal="left"/>
    </xf>
    <xf numFmtId="0" fontId="7" fillId="6" borderId="11" xfId="1" applyFont="1" applyFill="1" applyBorder="1" applyAlignment="1">
      <alignment horizontal="left"/>
    </xf>
    <xf numFmtId="0" fontId="11" fillId="0" borderId="27" xfId="1" applyFont="1"/>
    <xf numFmtId="0" fontId="12" fillId="0" borderId="34" xfId="1" applyFont="1" applyBorder="1"/>
    <xf numFmtId="0" fontId="12" fillId="0" borderId="35" xfId="1" applyFont="1" applyBorder="1" applyAlignment="1">
      <alignment horizontal="center"/>
    </xf>
    <xf numFmtId="0" fontId="12" fillId="0" borderId="36" xfId="1" applyFont="1" applyBorder="1" applyAlignment="1">
      <alignment horizontal="center"/>
    </xf>
    <xf numFmtId="0" fontId="7" fillId="7" borderId="37" xfId="1" applyFont="1" applyFill="1" applyBorder="1"/>
    <xf numFmtId="0" fontId="7" fillId="4" borderId="38" xfId="1" applyFont="1" applyFill="1" applyBorder="1" applyAlignment="1">
      <alignment horizontal="center" vertical="center"/>
    </xf>
    <xf numFmtId="0" fontId="7" fillId="4" borderId="39" xfId="1" applyFont="1" applyFill="1" applyBorder="1" applyAlignment="1">
      <alignment horizontal="center" vertical="center"/>
    </xf>
    <xf numFmtId="164" fontId="7" fillId="5" borderId="38" xfId="1" applyNumberFormat="1" applyFont="1" applyFill="1" applyBorder="1" applyAlignment="1">
      <alignment horizontal="center" vertical="center"/>
    </xf>
    <xf numFmtId="0" fontId="7" fillId="7" borderId="40" xfId="1" applyFont="1" applyFill="1" applyBorder="1"/>
    <xf numFmtId="0" fontId="7" fillId="4" borderId="41" xfId="1" applyFont="1" applyFill="1" applyBorder="1" applyAlignment="1">
      <alignment horizontal="center" vertical="center"/>
    </xf>
    <xf numFmtId="0" fontId="7" fillId="4" borderId="42" xfId="1" applyFont="1" applyFill="1" applyBorder="1" applyAlignment="1">
      <alignment horizontal="center" vertical="center"/>
    </xf>
    <xf numFmtId="164" fontId="7" fillId="5" borderId="41" xfId="1" applyNumberFormat="1" applyFont="1" applyFill="1" applyBorder="1" applyAlignment="1">
      <alignment horizontal="center" vertical="center"/>
    </xf>
    <xf numFmtId="0" fontId="12" fillId="0" borderId="34" xfId="1" applyFont="1" applyBorder="1" applyAlignment="1">
      <alignment horizontal="center"/>
    </xf>
    <xf numFmtId="0" fontId="11" fillId="0" borderId="43" xfId="1" applyFont="1" applyBorder="1"/>
    <xf numFmtId="1" fontId="7" fillId="11" borderId="41" xfId="1" applyNumberFormat="1" applyFont="1" applyFill="1" applyBorder="1" applyAlignment="1">
      <alignment horizontal="center"/>
    </xf>
    <xf numFmtId="0" fontId="7" fillId="8" borderId="27" xfId="1" applyFont="1" applyFill="1"/>
    <xf numFmtId="0" fontId="12" fillId="0" borderId="27" xfId="1" applyFont="1"/>
    <xf numFmtId="0" fontId="12" fillId="0" borderId="44" xfId="1" applyFont="1" applyBorder="1" applyAlignment="1">
      <alignment horizontal="center"/>
    </xf>
    <xf numFmtId="0" fontId="12" fillId="0" borderId="45" xfId="1" applyFont="1" applyBorder="1" applyAlignment="1">
      <alignment horizontal="center"/>
    </xf>
    <xf numFmtId="0" fontId="7" fillId="7" borderId="46" xfId="1" applyFont="1" applyFill="1" applyBorder="1"/>
    <xf numFmtId="0" fontId="7" fillId="4" borderId="47" xfId="1" applyFont="1" applyFill="1" applyBorder="1" applyAlignment="1">
      <alignment horizontal="center"/>
    </xf>
    <xf numFmtId="0" fontId="7" fillId="7" borderId="48" xfId="1" applyFont="1" applyFill="1" applyBorder="1"/>
    <xf numFmtId="1" fontId="7" fillId="11" borderId="49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EB559AD2-BB6B-4378-9CE9-327430D0F3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609600</xdr:colOff>
      <xdr:row>31</xdr:row>
      <xdr:rowOff>76200</xdr:rowOff>
    </xdr:from>
    <xdr:ext cx="10287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113020" y="5509260"/>
          <a:ext cx="1028700" cy="38100"/>
          <a:chOff x="4831650" y="3780000"/>
          <a:chExt cx="10287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831650" y="3780000"/>
            <a:ext cx="1028700" cy="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1114425</xdr:colOff>
      <xdr:row>33</xdr:row>
      <xdr:rowOff>85725</xdr:rowOff>
    </xdr:from>
    <xdr:ext cx="495300" cy="19050"/>
    <xdr:grpSp>
      <xdr:nvGrpSpPr>
        <xdr:cNvPr id="4" name="Shape 2" title="Dessi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617845" y="5869305"/>
          <a:ext cx="495300" cy="19050"/>
          <a:chOff x="5107875" y="3780000"/>
          <a:chExt cx="47625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107875" y="3780000"/>
            <a:ext cx="476250" cy="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1657350</xdr:colOff>
      <xdr:row>32</xdr:row>
      <xdr:rowOff>171450</xdr:rowOff>
    </xdr:from>
    <xdr:ext cx="2466975" cy="952500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1657350</xdr:colOff>
      <xdr:row>28</xdr:row>
      <xdr:rowOff>28575</xdr:rowOff>
    </xdr:from>
    <xdr:ext cx="2857500" cy="866775"/>
    <xdr:pic>
      <xdr:nvPicPr>
        <xdr:cNvPr id="7" name="image3.png" title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7</xdr:row>
      <xdr:rowOff>142875</xdr:rowOff>
    </xdr:from>
    <xdr:ext cx="790575" cy="742950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38</xdr:row>
      <xdr:rowOff>0</xdr:rowOff>
    </xdr:from>
    <xdr:ext cx="342900" cy="323850"/>
    <xdr:pic>
      <xdr:nvPicPr>
        <xdr:cNvPr id="9" name="image7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48</xdr:row>
      <xdr:rowOff>57150</xdr:rowOff>
    </xdr:from>
    <xdr:ext cx="276225" cy="276225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1104900</xdr:colOff>
      <xdr:row>12</xdr:row>
      <xdr:rowOff>142875</xdr:rowOff>
    </xdr:from>
    <xdr:ext cx="523875" cy="933450"/>
    <xdr:grpSp>
      <xdr:nvGrpSpPr>
        <xdr:cNvPr id="5" name="Shape 5" title="Dessi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8572500" y="2245995"/>
          <a:ext cx="523875" cy="933450"/>
          <a:chOff x="5099800" y="3312475"/>
          <a:chExt cx="503275" cy="916025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/>
        </xdr:nvCxnSpPr>
        <xdr:spPr>
          <a:xfrm rot="10800000" flipH="1">
            <a:off x="5100875" y="3774725"/>
            <a:ext cx="502200" cy="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  <xdr:cxnSp macro="">
        <xdr:nvCxnSpPr>
          <xdr:cNvPr id="7" name="Shape 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 rot="10800000" flipH="1">
            <a:off x="5099800" y="3777300"/>
            <a:ext cx="1800" cy="45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med" len="med"/>
          </a:ln>
        </xdr:spPr>
      </xdr:cxnSp>
      <xdr:cxnSp macro="">
        <xdr:nvCxnSpPr>
          <xdr:cNvPr id="8" name="Shape 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CxnSpPr/>
        </xdr:nvCxnSpPr>
        <xdr:spPr>
          <a:xfrm rot="10800000" flipH="1">
            <a:off x="5099800" y="3312475"/>
            <a:ext cx="1800" cy="45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med" len="med"/>
          </a:ln>
        </xdr:spPr>
      </xdr:cxnSp>
    </xdr:grpSp>
    <xdr:clientData fLocksWithSheet="0"/>
  </xdr:oneCellAnchor>
  <xdr:oneCellAnchor>
    <xdr:from>
      <xdr:col>2</xdr:col>
      <xdr:colOff>1200150</xdr:colOff>
      <xdr:row>37</xdr:row>
      <xdr:rowOff>123825</xdr:rowOff>
    </xdr:from>
    <xdr:ext cx="523875" cy="19050"/>
    <xdr:grpSp>
      <xdr:nvGrpSpPr>
        <xdr:cNvPr id="2" name="Shape 5" title="Dessi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5505450" y="6608445"/>
          <a:ext cx="523875" cy="19050"/>
          <a:chOff x="5100875" y="3774725"/>
          <a:chExt cx="502200" cy="1200"/>
        </a:xfrm>
      </xdr:grpSpPr>
      <xdr:cxnSp macro="">
        <xdr:nvCxnSpPr>
          <xdr:cNvPr id="9" name="Shape 9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/>
        </xdr:nvCxnSpPr>
        <xdr:spPr>
          <a:xfrm rot="10800000" flipH="1">
            <a:off x="5100875" y="3774725"/>
            <a:ext cx="502200" cy="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1200150</xdr:colOff>
      <xdr:row>27</xdr:row>
      <xdr:rowOff>76200</xdr:rowOff>
    </xdr:from>
    <xdr:ext cx="523875" cy="19050"/>
    <xdr:grpSp>
      <xdr:nvGrpSpPr>
        <xdr:cNvPr id="3" name="Shape 5" title="Dessi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5505450" y="4808220"/>
          <a:ext cx="523875" cy="19050"/>
          <a:chOff x="5100875" y="3774725"/>
          <a:chExt cx="502200" cy="1200"/>
        </a:xfrm>
      </xdr:grpSpPr>
      <xdr:cxnSp macro="">
        <xdr:nvCxnSpPr>
          <xdr:cNvPr id="10" name="Shape 10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 rot="10800000" flipH="1">
            <a:off x="5100875" y="3774725"/>
            <a:ext cx="502200" cy="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2047875</xdr:colOff>
      <xdr:row>12</xdr:row>
      <xdr:rowOff>85725</xdr:rowOff>
    </xdr:from>
    <xdr:ext cx="3209925" cy="1038225"/>
    <xdr:pic>
      <xdr:nvPicPr>
        <xdr:cNvPr id="4" name="image6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24</xdr:row>
      <xdr:rowOff>47625</xdr:rowOff>
    </xdr:from>
    <xdr:ext cx="2943225" cy="1076325"/>
    <xdr:pic>
      <xdr:nvPicPr>
        <xdr:cNvPr id="11" name="image5.pn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36</xdr:row>
      <xdr:rowOff>38100</xdr:rowOff>
    </xdr:from>
    <xdr:ext cx="1857375" cy="476250"/>
    <xdr:pic>
      <xdr:nvPicPr>
        <xdr:cNvPr id="12" name="image4.png" title="Imag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1104900</xdr:colOff>
      <xdr:row>12</xdr:row>
      <xdr:rowOff>142875</xdr:rowOff>
    </xdr:from>
    <xdr:ext cx="523875" cy="933450"/>
    <xdr:grpSp>
      <xdr:nvGrpSpPr>
        <xdr:cNvPr id="13" name="Shape 5" title="Dessin">
          <a:extLst>
            <a:ext uri="{FF2B5EF4-FFF2-40B4-BE49-F238E27FC236}">
              <a16:creationId xmlns:a16="http://schemas.microsoft.com/office/drawing/2014/main" id="{CBFA6A09-427B-4F08-BA7B-1DFEAB9DCCCA}"/>
            </a:ext>
          </a:extLst>
        </xdr:cNvPr>
        <xdr:cNvGrpSpPr/>
      </xdr:nvGrpSpPr>
      <xdr:grpSpPr>
        <a:xfrm>
          <a:off x="8572500" y="2245995"/>
          <a:ext cx="523875" cy="933450"/>
          <a:chOff x="5099800" y="3312475"/>
          <a:chExt cx="503275" cy="916025"/>
        </a:xfrm>
      </xdr:grpSpPr>
      <xdr:cxnSp macro="">
        <xdr:nvCxnSpPr>
          <xdr:cNvPr id="14" name="Shape 6">
            <a:extLst>
              <a:ext uri="{FF2B5EF4-FFF2-40B4-BE49-F238E27FC236}">
                <a16:creationId xmlns:a16="http://schemas.microsoft.com/office/drawing/2014/main" id="{838F22A6-2D6E-10D5-5116-627444BBE6D1}"/>
              </a:ext>
            </a:extLst>
          </xdr:cNvPr>
          <xdr:cNvCxnSpPr/>
        </xdr:nvCxnSpPr>
        <xdr:spPr>
          <a:xfrm rot="10800000" flipH="1">
            <a:off x="5100875" y="3774725"/>
            <a:ext cx="502200" cy="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  <xdr:cxnSp macro="">
        <xdr:nvCxnSpPr>
          <xdr:cNvPr id="15" name="Shape 7">
            <a:extLst>
              <a:ext uri="{FF2B5EF4-FFF2-40B4-BE49-F238E27FC236}">
                <a16:creationId xmlns:a16="http://schemas.microsoft.com/office/drawing/2014/main" id="{F31DC68E-4373-E8F6-73A9-D1C675D5A8BE}"/>
              </a:ext>
            </a:extLst>
          </xdr:cNvPr>
          <xdr:cNvCxnSpPr/>
        </xdr:nvCxnSpPr>
        <xdr:spPr>
          <a:xfrm rot="10800000" flipH="1">
            <a:off x="5099800" y="3777300"/>
            <a:ext cx="1800" cy="45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med" len="med"/>
          </a:ln>
        </xdr:spPr>
      </xdr:cxnSp>
      <xdr:cxnSp macro="">
        <xdr:nvCxnSpPr>
          <xdr:cNvPr id="16" name="Shape 8">
            <a:extLst>
              <a:ext uri="{FF2B5EF4-FFF2-40B4-BE49-F238E27FC236}">
                <a16:creationId xmlns:a16="http://schemas.microsoft.com/office/drawing/2014/main" id="{65D275BA-E2A2-08DE-86D7-40E097728B09}"/>
              </a:ext>
            </a:extLst>
          </xdr:cNvPr>
          <xdr:cNvCxnSpPr/>
        </xdr:nvCxnSpPr>
        <xdr:spPr>
          <a:xfrm rot="10800000" flipH="1">
            <a:off x="5099800" y="3312475"/>
            <a:ext cx="1800" cy="45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med" len="med"/>
          </a:ln>
        </xdr:spPr>
      </xdr:cxnSp>
    </xdr:grpSp>
    <xdr:clientData fLocksWithSheet="0"/>
  </xdr:oneCellAnchor>
  <xdr:oneCellAnchor>
    <xdr:from>
      <xdr:col>2</xdr:col>
      <xdr:colOff>1200150</xdr:colOff>
      <xdr:row>37</xdr:row>
      <xdr:rowOff>123825</xdr:rowOff>
    </xdr:from>
    <xdr:ext cx="523875" cy="19050"/>
    <xdr:grpSp>
      <xdr:nvGrpSpPr>
        <xdr:cNvPr id="17" name="Shape 5" title="Dessin">
          <a:extLst>
            <a:ext uri="{FF2B5EF4-FFF2-40B4-BE49-F238E27FC236}">
              <a16:creationId xmlns:a16="http://schemas.microsoft.com/office/drawing/2014/main" id="{253371CA-6430-44EF-BA26-3F44ACD3C071}"/>
            </a:ext>
          </a:extLst>
        </xdr:cNvPr>
        <xdr:cNvGrpSpPr/>
      </xdr:nvGrpSpPr>
      <xdr:grpSpPr>
        <a:xfrm>
          <a:off x="5505450" y="6608445"/>
          <a:ext cx="523875" cy="19050"/>
          <a:chOff x="5100875" y="3774725"/>
          <a:chExt cx="502200" cy="1200"/>
        </a:xfrm>
      </xdr:grpSpPr>
      <xdr:cxnSp macro="">
        <xdr:nvCxnSpPr>
          <xdr:cNvPr id="18" name="Shape 9">
            <a:extLst>
              <a:ext uri="{FF2B5EF4-FFF2-40B4-BE49-F238E27FC236}">
                <a16:creationId xmlns:a16="http://schemas.microsoft.com/office/drawing/2014/main" id="{71787795-C89B-FE73-3ABB-164E248DBF00}"/>
              </a:ext>
            </a:extLst>
          </xdr:cNvPr>
          <xdr:cNvCxnSpPr/>
        </xdr:nvCxnSpPr>
        <xdr:spPr>
          <a:xfrm rot="10800000" flipH="1">
            <a:off x="5100875" y="3774725"/>
            <a:ext cx="502200" cy="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1200150</xdr:colOff>
      <xdr:row>27</xdr:row>
      <xdr:rowOff>76200</xdr:rowOff>
    </xdr:from>
    <xdr:ext cx="523875" cy="19050"/>
    <xdr:grpSp>
      <xdr:nvGrpSpPr>
        <xdr:cNvPr id="19" name="Shape 5" title="Dessin">
          <a:extLst>
            <a:ext uri="{FF2B5EF4-FFF2-40B4-BE49-F238E27FC236}">
              <a16:creationId xmlns:a16="http://schemas.microsoft.com/office/drawing/2014/main" id="{3E437ED4-5137-4328-9FD7-8EB8725CA50C}"/>
            </a:ext>
          </a:extLst>
        </xdr:cNvPr>
        <xdr:cNvGrpSpPr/>
      </xdr:nvGrpSpPr>
      <xdr:grpSpPr>
        <a:xfrm>
          <a:off x="5505450" y="4808220"/>
          <a:ext cx="523875" cy="19050"/>
          <a:chOff x="5100875" y="3774725"/>
          <a:chExt cx="502200" cy="1200"/>
        </a:xfrm>
      </xdr:grpSpPr>
      <xdr:cxnSp macro="">
        <xdr:nvCxnSpPr>
          <xdr:cNvPr id="20" name="Shape 10">
            <a:extLst>
              <a:ext uri="{FF2B5EF4-FFF2-40B4-BE49-F238E27FC236}">
                <a16:creationId xmlns:a16="http://schemas.microsoft.com/office/drawing/2014/main" id="{684C63EA-E902-6874-4CC3-18D2650307C0}"/>
              </a:ext>
            </a:extLst>
          </xdr:cNvPr>
          <xdr:cNvCxnSpPr/>
        </xdr:nvCxnSpPr>
        <xdr:spPr>
          <a:xfrm rot="10800000" flipH="1">
            <a:off x="5100875" y="3774725"/>
            <a:ext cx="502200" cy="1200"/>
          </a:xfrm>
          <a:prstGeom prst="straightConnector1">
            <a:avLst/>
          </a:prstGeom>
          <a:noFill/>
          <a:ln w="12700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4</xdr:col>
      <xdr:colOff>2047875</xdr:colOff>
      <xdr:row>12</xdr:row>
      <xdr:rowOff>85725</xdr:rowOff>
    </xdr:from>
    <xdr:ext cx="3209925" cy="1038225"/>
    <xdr:pic>
      <xdr:nvPicPr>
        <xdr:cNvPr id="21" name="image6.png" title="Image">
          <a:extLst>
            <a:ext uri="{FF2B5EF4-FFF2-40B4-BE49-F238E27FC236}">
              <a16:creationId xmlns:a16="http://schemas.microsoft.com/office/drawing/2014/main" id="{C6DFED6E-1108-4A66-9BAF-D5894347CD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15475" y="2188845"/>
          <a:ext cx="3209925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24</xdr:row>
      <xdr:rowOff>47625</xdr:rowOff>
    </xdr:from>
    <xdr:ext cx="2943225" cy="1076325"/>
    <xdr:pic>
      <xdr:nvPicPr>
        <xdr:cNvPr id="22" name="image7.png" title="Image">
          <a:extLst>
            <a:ext uri="{FF2B5EF4-FFF2-40B4-BE49-F238E27FC236}">
              <a16:creationId xmlns:a16="http://schemas.microsoft.com/office/drawing/2014/main" id="{436B2612-9520-4786-8457-4FE031848D2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02705" y="4253865"/>
          <a:ext cx="2943225" cy="10763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36</xdr:row>
      <xdr:rowOff>38100</xdr:rowOff>
    </xdr:from>
    <xdr:ext cx="1857375" cy="476250"/>
    <xdr:pic>
      <xdr:nvPicPr>
        <xdr:cNvPr id="23" name="image5.png" title="Image">
          <a:extLst>
            <a:ext uri="{FF2B5EF4-FFF2-40B4-BE49-F238E27FC236}">
              <a16:creationId xmlns:a16="http://schemas.microsoft.com/office/drawing/2014/main" id="{13F6119B-D936-426A-A5A3-61C4DEBCCEB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02705" y="6347460"/>
          <a:ext cx="1857375" cy="476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G46" sqref="G46"/>
    </sheetView>
  </sheetViews>
  <sheetFormatPr baseColWidth="10" defaultColWidth="14.44140625" defaultRowHeight="15" customHeight="1"/>
  <cols>
    <col min="1" max="1" width="34.6640625" customWidth="1"/>
    <col min="2" max="2" width="6.109375" customWidth="1"/>
    <col min="3" max="3" width="8.5546875" customWidth="1"/>
    <col min="4" max="4" width="16.33203125" customWidth="1"/>
    <col min="5" max="5" width="45.44140625" customWidth="1"/>
    <col min="6" max="26" width="10.6640625" customWidth="1"/>
  </cols>
  <sheetData>
    <row r="1" spans="1:26" ht="14.25" customHeight="1">
      <c r="A1" s="50" t="s">
        <v>0</v>
      </c>
      <c r="B1" s="51"/>
      <c r="C1" s="51"/>
      <c r="D1" s="51"/>
      <c r="E1" s="52"/>
    </row>
    <row r="2" spans="1:26" ht="14.25" customHeight="1">
      <c r="A2" s="53"/>
      <c r="B2" s="54"/>
      <c r="C2" s="54"/>
      <c r="D2" s="54"/>
      <c r="E2" s="55"/>
    </row>
    <row r="3" spans="1:26" ht="14.25" customHeight="1">
      <c r="A3" s="56"/>
      <c r="B3" s="57"/>
      <c r="C3" s="57"/>
      <c r="D3" s="57"/>
      <c r="E3" s="58"/>
    </row>
    <row r="4" spans="1:26" ht="14.25" customHeight="1"/>
    <row r="5" spans="1:26" ht="14.25" customHeight="1">
      <c r="A5" s="1" t="s">
        <v>1</v>
      </c>
    </row>
    <row r="6" spans="1:26" ht="14.25" customHeight="1">
      <c r="A6" s="2" t="s">
        <v>2</v>
      </c>
    </row>
    <row r="7" spans="1:26" ht="14.25" customHeight="1">
      <c r="A7" s="3" t="s">
        <v>3</v>
      </c>
    </row>
    <row r="8" spans="1:26" ht="14.25" customHeight="1">
      <c r="A8" s="4" t="s">
        <v>4</v>
      </c>
    </row>
    <row r="9" spans="1:26" ht="14.25" customHeight="1"/>
    <row r="10" spans="1:26" ht="14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59" t="s">
        <v>5</v>
      </c>
      <c r="B11" s="51"/>
      <c r="C11" s="51"/>
      <c r="D11" s="5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60"/>
      <c r="B12" s="61"/>
      <c r="C12" s="61"/>
      <c r="D12" s="6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6" t="s">
        <v>6</v>
      </c>
      <c r="B13" s="7"/>
      <c r="C13" s="7"/>
      <c r="D13" s="8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9" t="s">
        <v>7</v>
      </c>
      <c r="B14" s="10" t="s">
        <v>8</v>
      </c>
      <c r="C14" s="11" t="s">
        <v>9</v>
      </c>
      <c r="D14" s="12"/>
      <c r="E14" s="5" t="s">
        <v>10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13" t="s">
        <v>11</v>
      </c>
      <c r="B15" s="14" t="s">
        <v>12</v>
      </c>
      <c r="C15" s="15" t="s">
        <v>13</v>
      </c>
      <c r="D15" s="16"/>
      <c r="E15" s="5" t="s">
        <v>10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17"/>
      <c r="B16" s="17"/>
      <c r="C16" s="17"/>
      <c r="D16" s="17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17"/>
      <c r="B17" s="17"/>
      <c r="C17" s="17"/>
      <c r="D17" s="1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18" t="s">
        <v>14</v>
      </c>
      <c r="B18" s="19"/>
      <c r="C18" s="19"/>
      <c r="D18" s="20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21" t="s">
        <v>15</v>
      </c>
      <c r="B19" s="21"/>
      <c r="C19" s="21"/>
      <c r="D19" s="2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23" t="s">
        <v>16</v>
      </c>
      <c r="B20" s="24" t="s">
        <v>17</v>
      </c>
      <c r="C20" s="24" t="s">
        <v>18</v>
      </c>
      <c r="D20" s="25"/>
      <c r="E20" s="5" t="s">
        <v>10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26" t="s">
        <v>19</v>
      </c>
      <c r="B21" s="27" t="s">
        <v>20</v>
      </c>
      <c r="C21" s="27" t="s">
        <v>21</v>
      </c>
      <c r="D21" s="28"/>
      <c r="E21" s="5" t="s">
        <v>10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23" t="s">
        <v>22</v>
      </c>
      <c r="B22" s="24" t="s">
        <v>23</v>
      </c>
      <c r="C22" s="24" t="s">
        <v>18</v>
      </c>
      <c r="D22" s="25"/>
      <c r="E22" s="5" t="s">
        <v>10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26" t="s">
        <v>24</v>
      </c>
      <c r="B23" s="27" t="s">
        <v>25</v>
      </c>
      <c r="C23" s="27" t="s">
        <v>21</v>
      </c>
      <c r="D23" s="28"/>
      <c r="E23" s="5" t="s">
        <v>10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23" t="s">
        <v>26</v>
      </c>
      <c r="B24" s="24" t="s">
        <v>27</v>
      </c>
      <c r="C24" s="24" t="s">
        <v>18</v>
      </c>
      <c r="D24" s="25"/>
      <c r="E24" s="5" t="s">
        <v>10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26" t="s">
        <v>28</v>
      </c>
      <c r="B25" s="27" t="s">
        <v>29</v>
      </c>
      <c r="C25" s="27" t="s">
        <v>21</v>
      </c>
      <c r="D25" s="28"/>
      <c r="E25" s="5" t="s">
        <v>10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23" t="s">
        <v>30</v>
      </c>
      <c r="B26" s="24" t="s">
        <v>31</v>
      </c>
      <c r="C26" s="24" t="s">
        <v>18</v>
      </c>
      <c r="D26" s="25"/>
      <c r="E26" s="5" t="s">
        <v>10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26" t="s">
        <v>32</v>
      </c>
      <c r="B27" s="27" t="s">
        <v>33</v>
      </c>
      <c r="C27" s="27" t="s">
        <v>21</v>
      </c>
      <c r="D27" s="28"/>
      <c r="E27" s="5" t="s">
        <v>10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23" t="s">
        <v>34</v>
      </c>
      <c r="B28" s="24" t="s">
        <v>35</v>
      </c>
      <c r="C28" s="24" t="s">
        <v>18</v>
      </c>
      <c r="D28" s="25"/>
      <c r="E28" s="5" t="s">
        <v>10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26" t="s">
        <v>36</v>
      </c>
      <c r="B29" s="27" t="s">
        <v>37</v>
      </c>
      <c r="C29" s="27" t="s">
        <v>21</v>
      </c>
      <c r="D29" s="28"/>
      <c r="E29" s="5" t="s">
        <v>10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22"/>
      <c r="B30" s="29"/>
      <c r="C30" s="29"/>
      <c r="D30" s="30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4.25" customHeight="1">
      <c r="A31" s="31" t="s">
        <v>38</v>
      </c>
      <c r="B31" s="32"/>
      <c r="C31" s="32"/>
      <c r="D31" s="33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13" t="s">
        <v>39</v>
      </c>
      <c r="B32" s="14" t="s">
        <v>40</v>
      </c>
      <c r="C32" s="15" t="s">
        <v>41</v>
      </c>
      <c r="D32" s="34">
        <f>D20*D21+D22*D23+D24*D25+D26*D27+D28*D29</f>
        <v>0</v>
      </c>
      <c r="E32" s="5" t="s">
        <v>42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13" t="s">
        <v>43</v>
      </c>
      <c r="B33" s="14" t="s">
        <v>44</v>
      </c>
      <c r="C33" s="15" t="s">
        <v>21</v>
      </c>
      <c r="D33" s="35"/>
      <c r="E33" s="49" t="s">
        <v>45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23" t="s">
        <v>46</v>
      </c>
      <c r="B34" s="27" t="s">
        <v>47</v>
      </c>
      <c r="C34" s="27" t="s">
        <v>18</v>
      </c>
      <c r="D34" s="36"/>
      <c r="E34" s="5" t="s">
        <v>48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22"/>
      <c r="B35" s="29"/>
      <c r="C35" s="29"/>
      <c r="D35" s="30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4.25" customHeight="1">
      <c r="A36" s="31" t="s">
        <v>49</v>
      </c>
      <c r="B36" s="32"/>
      <c r="C36" s="32"/>
      <c r="D36" s="33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13" t="s">
        <v>50</v>
      </c>
      <c r="B37" s="14" t="s">
        <v>51</v>
      </c>
      <c r="C37" s="15" t="s">
        <v>52</v>
      </c>
      <c r="D37" s="37"/>
      <c r="E37" s="5" t="s">
        <v>45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5"/>
      <c r="B38" s="32"/>
      <c r="C38" s="32"/>
      <c r="D38" s="33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38" t="s">
        <v>53</v>
      </c>
      <c r="B39" s="32"/>
      <c r="C39" s="32"/>
      <c r="D39" s="3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38" t="s">
        <v>54</v>
      </c>
      <c r="B40" s="32"/>
      <c r="C40" s="3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13" t="s">
        <v>55</v>
      </c>
      <c r="B41" s="39" t="s">
        <v>56</v>
      </c>
      <c r="C41" s="40" t="s">
        <v>52</v>
      </c>
      <c r="D41" s="41"/>
      <c r="E41" s="5" t="s">
        <v>10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13" t="s">
        <v>57</v>
      </c>
      <c r="B42" s="39" t="s">
        <v>58</v>
      </c>
      <c r="C42" s="40" t="s">
        <v>13</v>
      </c>
      <c r="D42" s="41"/>
      <c r="E42" s="5" t="s">
        <v>10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13" t="s">
        <v>59</v>
      </c>
      <c r="B43" s="42" t="s">
        <v>60</v>
      </c>
      <c r="C43" s="15" t="s">
        <v>61</v>
      </c>
      <c r="D43" s="41"/>
      <c r="E43" s="5" t="s">
        <v>10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38"/>
      <c r="B44" s="32"/>
      <c r="C44" s="3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23" t="s">
        <v>62</v>
      </c>
      <c r="B45" s="42" t="s">
        <v>63</v>
      </c>
      <c r="C45" s="43" t="s">
        <v>64</v>
      </c>
      <c r="D45" s="44" t="e">
        <f>ROUNDUP(D37/D41,0)</f>
        <v>#DIV/0!</v>
      </c>
      <c r="E45" s="45" t="s">
        <v>65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23" t="s">
        <v>66</v>
      </c>
      <c r="B46" s="14" t="s">
        <v>67</v>
      </c>
      <c r="C46" s="15" t="s">
        <v>64</v>
      </c>
      <c r="D46" s="44" t="e">
        <f>ROUNDUP(D15/D42,0)</f>
        <v>#DIV/0!</v>
      </c>
      <c r="E46" s="45" t="s">
        <v>68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23" t="s">
        <v>69</v>
      </c>
      <c r="B47" s="46" t="s">
        <v>70</v>
      </c>
      <c r="C47" s="47" t="s">
        <v>64</v>
      </c>
      <c r="D47" s="44" t="e">
        <f>D46*D45</f>
        <v>#DIV/0!</v>
      </c>
      <c r="E47" s="45" t="s">
        <v>71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13" t="s">
        <v>72</v>
      </c>
      <c r="B48" s="42" t="s">
        <v>73</v>
      </c>
      <c r="C48" s="15" t="s">
        <v>61</v>
      </c>
      <c r="D48" s="34" t="e">
        <f>D47*D43</f>
        <v>#DIV/0!</v>
      </c>
      <c r="E48" s="45" t="s">
        <v>74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32"/>
      <c r="C49" s="3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38" t="s">
        <v>75</v>
      </c>
      <c r="B50" s="32"/>
      <c r="C50" s="3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48" t="s">
        <v>55</v>
      </c>
      <c r="B51" s="39" t="s">
        <v>76</v>
      </c>
      <c r="C51" s="40" t="s">
        <v>52</v>
      </c>
      <c r="D51" s="41"/>
      <c r="E51" s="5" t="s">
        <v>10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48" t="s">
        <v>57</v>
      </c>
      <c r="B52" s="39" t="s">
        <v>77</v>
      </c>
      <c r="C52" s="40" t="s">
        <v>13</v>
      </c>
      <c r="D52" s="41"/>
      <c r="E52" s="5" t="s">
        <v>10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48" t="s">
        <v>59</v>
      </c>
      <c r="B53" s="42" t="s">
        <v>78</v>
      </c>
      <c r="C53" s="15" t="s">
        <v>61</v>
      </c>
      <c r="D53" s="41"/>
      <c r="E53" s="5" t="s">
        <v>10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38"/>
      <c r="B54" s="32"/>
      <c r="C54" s="3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23" t="s">
        <v>62</v>
      </c>
      <c r="B55" s="39" t="s">
        <v>79</v>
      </c>
      <c r="C55" s="43" t="s">
        <v>64</v>
      </c>
      <c r="D55" s="44" t="e">
        <f>ROUNDUP(D37/D51,0)</f>
        <v>#DIV/0!</v>
      </c>
      <c r="E55" s="45" t="s">
        <v>80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23" t="s">
        <v>66</v>
      </c>
      <c r="B56" s="39" t="s">
        <v>81</v>
      </c>
      <c r="C56" s="15" t="s">
        <v>64</v>
      </c>
      <c r="D56" s="44" t="e">
        <f>ROUNDUP(D15/D52,0)</f>
        <v>#DIV/0!</v>
      </c>
      <c r="E56" s="45" t="s">
        <v>82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23" t="s">
        <v>69</v>
      </c>
      <c r="B57" s="42" t="s">
        <v>83</v>
      </c>
      <c r="C57" s="47" t="s">
        <v>64</v>
      </c>
      <c r="D57" s="44" t="e">
        <f>D56*D55</f>
        <v>#DIV/0!</v>
      </c>
      <c r="E57" s="45" t="s">
        <v>84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13" t="s">
        <v>72</v>
      </c>
      <c r="B58" s="42" t="s">
        <v>85</v>
      </c>
      <c r="C58" s="15" t="s">
        <v>61</v>
      </c>
      <c r="D58" s="34" t="e">
        <f>D57*D53</f>
        <v>#DIV/0!</v>
      </c>
      <c r="E58" s="45" t="s">
        <v>86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17"/>
      <c r="B59" s="17"/>
      <c r="C59" s="17"/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/>
    <row r="103" spans="1:26" ht="14.25" customHeight="1"/>
    <row r="104" spans="1:26" ht="14.25" customHeight="1"/>
    <row r="105" spans="1:26" ht="14.25" customHeight="1"/>
    <row r="106" spans="1:26" ht="14.25" customHeight="1"/>
    <row r="107" spans="1:26" ht="14.25" customHeight="1"/>
    <row r="108" spans="1:26" ht="14.25" customHeight="1"/>
    <row r="109" spans="1:26" ht="14.25" customHeight="1"/>
    <row r="110" spans="1:26" ht="14.25" customHeight="1"/>
    <row r="111" spans="1:26" ht="14.25" customHeight="1"/>
    <row r="112" spans="1:26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E3"/>
    <mergeCell ref="A11:D1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>
      <selection activeCell="E40" sqref="E40"/>
    </sheetView>
  </sheetViews>
  <sheetFormatPr baseColWidth="10" defaultColWidth="14.44140625" defaultRowHeight="15" customHeight="1"/>
  <cols>
    <col min="1" max="1" width="39.77734375" customWidth="1"/>
    <col min="2" max="2" width="23" customWidth="1"/>
    <col min="3" max="3" width="22.6640625" customWidth="1"/>
    <col min="4" max="4" width="23.44140625" customWidth="1"/>
    <col min="5" max="5" width="45.44140625" customWidth="1"/>
    <col min="6" max="26" width="10.6640625" customWidth="1"/>
  </cols>
  <sheetData>
    <row r="1" spans="1:5" s="65" customFormat="1" ht="14.25" customHeight="1">
      <c r="A1" s="63" t="s">
        <v>87</v>
      </c>
      <c r="B1" s="64"/>
      <c r="C1" s="64"/>
      <c r="D1" s="64"/>
      <c r="E1" s="64"/>
    </row>
    <row r="2" spans="1:5" s="65" customFormat="1" ht="14.25" customHeight="1">
      <c r="A2" s="64"/>
      <c r="B2" s="66"/>
      <c r="C2" s="66"/>
      <c r="D2" s="66"/>
      <c r="E2" s="64"/>
    </row>
    <row r="3" spans="1:5" s="65" customFormat="1" ht="14.25" customHeight="1">
      <c r="A3" s="64"/>
      <c r="B3" s="64"/>
      <c r="C3" s="64"/>
      <c r="D3" s="64"/>
      <c r="E3" s="64"/>
    </row>
    <row r="4" spans="1:5" s="65" customFormat="1" ht="14.25" customHeight="1" thickBot="1"/>
    <row r="5" spans="1:5" s="65" customFormat="1" ht="14.25" customHeight="1" thickBot="1">
      <c r="A5" s="67" t="s">
        <v>1</v>
      </c>
    </row>
    <row r="6" spans="1:5" s="65" customFormat="1" ht="14.25" customHeight="1">
      <c r="A6" s="68" t="s">
        <v>2</v>
      </c>
    </row>
    <row r="7" spans="1:5" s="65" customFormat="1" ht="14.25" customHeight="1">
      <c r="A7" s="69" t="s">
        <v>3</v>
      </c>
    </row>
    <row r="8" spans="1:5" s="65" customFormat="1" ht="14.25" customHeight="1" thickBot="1">
      <c r="A8" s="70" t="s">
        <v>4</v>
      </c>
    </row>
    <row r="9" spans="1:5" s="65" customFormat="1" ht="14.25" customHeight="1"/>
    <row r="10" spans="1:5" s="65" customFormat="1" ht="14.25" customHeight="1"/>
    <row r="11" spans="1:5" s="65" customFormat="1" ht="14.25" customHeight="1"/>
    <row r="12" spans="1:5" s="65" customFormat="1" ht="14.25" customHeight="1" thickBot="1">
      <c r="A12" s="71" t="s">
        <v>102</v>
      </c>
    </row>
    <row r="13" spans="1:5" s="65" customFormat="1" ht="14.25" customHeight="1" thickTop="1">
      <c r="A13" s="72" t="s">
        <v>88</v>
      </c>
      <c r="B13" s="73" t="s">
        <v>89</v>
      </c>
      <c r="C13" s="74" t="s">
        <v>90</v>
      </c>
      <c r="D13" s="73" t="s">
        <v>91</v>
      </c>
    </row>
    <row r="14" spans="1:5" s="65" customFormat="1" ht="14.25" customHeight="1">
      <c r="A14" s="75" t="s">
        <v>92</v>
      </c>
      <c r="B14" s="76"/>
      <c r="C14" s="77"/>
      <c r="D14" s="78"/>
      <c r="E14" s="65" t="s">
        <v>45</v>
      </c>
    </row>
    <row r="15" spans="1:5" s="65" customFormat="1" ht="14.25" customHeight="1">
      <c r="A15" s="75" t="s">
        <v>93</v>
      </c>
      <c r="B15" s="76"/>
      <c r="C15" s="77"/>
      <c r="D15" s="78"/>
      <c r="E15" s="65" t="s">
        <v>45</v>
      </c>
    </row>
    <row r="16" spans="1:5" s="65" customFormat="1" ht="14.25" customHeight="1">
      <c r="A16" s="75" t="s">
        <v>94</v>
      </c>
      <c r="B16" s="76"/>
      <c r="C16" s="77"/>
      <c r="D16" s="78"/>
      <c r="E16" s="65" t="s">
        <v>45</v>
      </c>
    </row>
    <row r="17" spans="1:26" s="65" customFormat="1" ht="14.25" customHeight="1">
      <c r="A17" s="75" t="s">
        <v>95</v>
      </c>
      <c r="B17" s="76"/>
      <c r="C17" s="77"/>
      <c r="D17" s="78"/>
      <c r="E17" s="65" t="s">
        <v>45</v>
      </c>
    </row>
    <row r="18" spans="1:26" s="65" customFormat="1" ht="14.25" customHeight="1" thickBot="1">
      <c r="A18" s="79" t="s">
        <v>96</v>
      </c>
      <c r="B18" s="80"/>
      <c r="C18" s="81"/>
      <c r="D18" s="82"/>
      <c r="E18" s="65" t="s">
        <v>45</v>
      </c>
    </row>
    <row r="19" spans="1:26" s="65" customFormat="1" ht="14.25" customHeight="1" thickTop="1" thickBot="1"/>
    <row r="20" spans="1:26" s="65" customFormat="1" ht="14.25" customHeight="1" thickTop="1">
      <c r="A20" s="83" t="s">
        <v>88</v>
      </c>
      <c r="B20" s="73" t="s">
        <v>97</v>
      </c>
    </row>
    <row r="21" spans="1:26" s="65" customFormat="1" ht="14.25" customHeight="1">
      <c r="A21" s="75" t="s">
        <v>92</v>
      </c>
      <c r="B21" s="76"/>
    </row>
    <row r="22" spans="1:26" s="65" customFormat="1" ht="14.25" customHeight="1">
      <c r="A22" s="75" t="s">
        <v>93</v>
      </c>
      <c r="B22" s="76"/>
    </row>
    <row r="23" spans="1:26" s="65" customFormat="1" ht="14.25" customHeight="1">
      <c r="A23" s="75" t="s">
        <v>94</v>
      </c>
      <c r="B23" s="76"/>
    </row>
    <row r="24" spans="1:26" s="65" customFormat="1" ht="14.25" customHeight="1">
      <c r="A24" s="75" t="s">
        <v>95</v>
      </c>
      <c r="B24" s="76"/>
    </row>
    <row r="25" spans="1:26" s="65" customFormat="1" ht="14.25" customHeight="1" thickBot="1">
      <c r="A25" s="79" t="s">
        <v>96</v>
      </c>
      <c r="B25" s="80"/>
    </row>
    <row r="26" spans="1:26" s="65" customFormat="1" ht="14.25" customHeight="1" thickTop="1" thickBot="1"/>
    <row r="27" spans="1:26" s="65" customFormat="1" ht="14.25" customHeight="1" thickTop="1" thickBot="1">
      <c r="A27" s="84" t="s">
        <v>103</v>
      </c>
      <c r="B27" s="73" t="s">
        <v>104</v>
      </c>
    </row>
    <row r="28" spans="1:26" s="65" customFormat="1" ht="14.25" customHeight="1" thickTop="1" thickBot="1">
      <c r="B28" s="85"/>
      <c r="C28" s="65" t="s">
        <v>45</v>
      </c>
    </row>
    <row r="29" spans="1:26" s="65" customFormat="1" ht="14.25" customHeight="1" thickTop="1"/>
    <row r="30" spans="1:26" s="65" customFormat="1" ht="14.25" customHeight="1"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spans="1:26" s="65" customFormat="1" ht="14.25" customHeight="1"/>
    <row r="32" spans="1:26" s="65" customFormat="1" ht="14.25" customHeight="1"/>
    <row r="33" spans="1:26" s="65" customFormat="1" ht="14.25" customHeight="1"/>
    <row r="34" spans="1:26" s="65" customFormat="1" ht="14.25" customHeight="1" thickBot="1">
      <c r="A34" s="87" t="s">
        <v>98</v>
      </c>
    </row>
    <row r="35" spans="1:26" s="65" customFormat="1" ht="14.25" customHeight="1" thickTop="1">
      <c r="A35" s="88"/>
      <c r="B35" s="89" t="s">
        <v>99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spans="1:26" s="65" customFormat="1" ht="14.25" customHeight="1" thickBot="1">
      <c r="A36" s="90" t="s">
        <v>100</v>
      </c>
      <c r="B36" s="91"/>
    </row>
    <row r="37" spans="1:26" s="65" customFormat="1" ht="14.25" customHeight="1" thickTop="1"/>
    <row r="38" spans="1:26" s="65" customFormat="1" ht="14.25" customHeight="1" thickBot="1"/>
    <row r="39" spans="1:26" s="65" customFormat="1" ht="14.25" customHeight="1" thickTop="1" thickBot="1">
      <c r="A39" s="92" t="s">
        <v>101</v>
      </c>
      <c r="B39" s="93"/>
      <c r="C39" s="65" t="s">
        <v>45</v>
      </c>
    </row>
    <row r="40" spans="1:26" ht="14.25" customHeight="1" thickTop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5"/>
      <c r="B45" s="5"/>
      <c r="C45" s="5"/>
      <c r="D45" s="5"/>
      <c r="E45" s="4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5"/>
      <c r="B46" s="5"/>
      <c r="C46" s="5"/>
      <c r="D46" s="5"/>
      <c r="E46" s="4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5"/>
      <c r="B47" s="5"/>
      <c r="C47" s="5"/>
      <c r="D47" s="5"/>
      <c r="E47" s="4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5"/>
      <c r="B48" s="5"/>
      <c r="C48" s="5"/>
      <c r="D48" s="5"/>
      <c r="E48" s="4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5"/>
      <c r="B55" s="5"/>
      <c r="C55" s="5"/>
      <c r="D55" s="5"/>
      <c r="E55" s="4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5"/>
      <c r="B56" s="5"/>
      <c r="C56" s="5"/>
      <c r="D56" s="5"/>
      <c r="E56" s="4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5"/>
      <c r="B57" s="5"/>
      <c r="C57" s="5"/>
      <c r="D57" s="5"/>
      <c r="E57" s="4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5"/>
      <c r="B58" s="5"/>
      <c r="C58" s="5"/>
      <c r="D58" s="5"/>
      <c r="E58" s="4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/>
    <row r="103" spans="1:26" ht="14.25" customHeight="1"/>
    <row r="104" spans="1:26" ht="14.25" customHeight="1"/>
    <row r="105" spans="1:26" ht="14.25" customHeight="1"/>
    <row r="106" spans="1:26" ht="14.25" customHeight="1"/>
    <row r="107" spans="1:26" ht="14.25" customHeight="1"/>
    <row r="108" spans="1:26" ht="14.25" customHeight="1"/>
    <row r="109" spans="1:26" ht="14.25" customHeight="1"/>
    <row r="110" spans="1:26" ht="14.25" customHeight="1"/>
    <row r="111" spans="1:26" ht="14.25" customHeight="1"/>
    <row r="112" spans="1:26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E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OUTIL DE DIMENSIONNEMENT DE BAT</vt:lpstr>
      <vt:lpstr>MESURES EXPÉRIMENTATION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2025-08-06T01:52:41Z</dcterms:created>
  <dcterms:modified xsi:type="dcterms:W3CDTF">2025-09-24T16:27:42Z</dcterms:modified>
</cp:coreProperties>
</file>