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stb/SynologyDrive/R2025/BANQUE STI2D/RELU/EE28/EE28_Ressources/"/>
    </mc:Choice>
  </mc:AlternateContent>
  <xr:revisionPtr revIDLastSave="0" documentId="13_ncr:1_{1F403DEA-E90A-0B4D-AAFD-3258D0363ADC}" xr6:coauthVersionLast="47" xr6:coauthVersionMax="47" xr10:uidLastSave="{00000000-0000-0000-0000-000000000000}"/>
  <bookViews>
    <workbookView xWindow="12920" yWindow="960" windowWidth="24680" windowHeight="26880" xr2:uid="{BF70FB16-8BAC-4763-84D1-D1C54502C8FD}"/>
  </bookViews>
  <sheets>
    <sheet name="Simulation isolation thermique" sheetId="2" r:id="rId1"/>
  </sheets>
  <definedNames>
    <definedName name="_xlnm.Print_Area" localSheetId="0">'Simulation isolation thermique'!$A$1:$K$71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2" l="1"/>
  <c r="I38" i="2"/>
  <c r="C9" i="2"/>
  <c r="I29" i="2"/>
  <c r="I28" i="2"/>
  <c r="I16" i="2"/>
  <c r="A63" i="2"/>
  <c r="C63" i="2" s="1"/>
  <c r="I54" i="2"/>
  <c r="I53" i="2"/>
  <c r="I46" i="2"/>
  <c r="I45" i="2"/>
  <c r="C52" i="2"/>
  <c r="D27" i="2"/>
  <c r="F39" i="2"/>
  <c r="F27" i="2"/>
  <c r="F29" i="2"/>
  <c r="F30" i="2"/>
  <c r="F15" i="2"/>
  <c r="F16" i="2"/>
  <c r="F17" i="2"/>
  <c r="F18" i="2"/>
  <c r="F19" i="2"/>
  <c r="F20" i="2"/>
  <c r="F14" i="2"/>
  <c r="C45" i="2"/>
  <c r="C46" i="2" s="1"/>
  <c r="D14" i="2"/>
  <c r="D15" i="2"/>
  <c r="D16" i="2"/>
  <c r="D17" i="2"/>
  <c r="D18" i="2"/>
  <c r="D19" i="2"/>
  <c r="D20" i="2"/>
  <c r="D26" i="2"/>
  <c r="F26" i="2" s="1"/>
  <c r="D28" i="2"/>
  <c r="F28" i="2" s="1"/>
  <c r="D29" i="2"/>
  <c r="D30" i="2"/>
  <c r="D36" i="2"/>
  <c r="F36" i="2" s="1"/>
  <c r="D37" i="2"/>
  <c r="F37" i="2" s="1"/>
  <c r="D38" i="2"/>
  <c r="F38" i="2" s="1"/>
  <c r="D39" i="2"/>
  <c r="I5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Boris VALIDZIC</author>
  </authors>
  <commentList>
    <comment ref="C44" authorId="0" shapeId="0" xr:uid="{98DA3F7D-30C4-45DE-A8CD-65AAC9EFE259}">
      <text>
        <r>
          <rPr>
            <b/>
            <sz val="9"/>
            <color indexed="81"/>
            <rFont val="Tahoma"/>
            <family val="2"/>
          </rPr>
          <t>Menu déroulant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" authorId="0" shapeId="0" xr:uid="{CE2C5BCC-D5F8-427C-87FE-58B0AB05795A}">
      <text>
        <r>
          <rPr>
            <b/>
            <sz val="9"/>
            <color indexed="81"/>
            <rFont val="Tahoma"/>
            <family val="2"/>
          </rPr>
          <t>Menu déroulant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<sst xmlns="http://schemas.openxmlformats.org/spreadsheetml/2006/main" count="70" uniqueCount="55">
  <si>
    <t>Année</t>
  </si>
  <si>
    <t>Lieu</t>
  </si>
  <si>
    <r>
      <t>Calcul de la résistance thermique des murs R</t>
    </r>
    <r>
      <rPr>
        <vertAlign val="subscript"/>
        <sz val="10"/>
        <color theme="1"/>
        <rFont val="Liberation Sans"/>
        <family val="2"/>
      </rPr>
      <t>mur</t>
    </r>
  </si>
  <si>
    <t>Comble  non isolé</t>
  </si>
  <si>
    <t>Vide sanitaire non isolé</t>
  </si>
  <si>
    <t>Paramétrage des Fenêtres</t>
  </si>
  <si>
    <t>Type de fenêtre</t>
  </si>
  <si>
    <t>Paramétrage de la porte d’entrée</t>
  </si>
  <si>
    <t>Surface de la porte en m²</t>
  </si>
  <si>
    <t xml:space="preserve"> Type de ventilation</t>
  </si>
  <si>
    <r>
      <t>Calcul de la résistance thermique du plafond R</t>
    </r>
    <r>
      <rPr>
        <vertAlign val="subscript"/>
        <sz val="10"/>
        <rFont val="Liberation Sans"/>
        <family val="2"/>
      </rPr>
      <t>plafond</t>
    </r>
  </si>
  <si>
    <r>
      <t>Calcul de la résistance thermique du plancher R</t>
    </r>
    <r>
      <rPr>
        <vertAlign val="subscript"/>
        <sz val="10"/>
        <rFont val="Liberation Sans"/>
        <family val="2"/>
      </rPr>
      <t>plancher</t>
    </r>
  </si>
  <si>
    <t>Légende du tableur</t>
  </si>
  <si>
    <t>Remplir manuellement une valeur</t>
  </si>
  <si>
    <t>Remplir manuellement une formule</t>
  </si>
  <si>
    <t>Calcul automatique à ne pas modifier</t>
  </si>
  <si>
    <t>e épaisseur en mm</t>
  </si>
  <si>
    <t>e épaisseur en m</t>
  </si>
  <si>
    <t>Intérieur</t>
  </si>
  <si>
    <t>Extérieur</t>
  </si>
  <si>
    <t>Simulation isolation thermique</t>
  </si>
  <si>
    <r>
      <rPr>
        <sz val="12"/>
        <color theme="1"/>
        <rFont val="Liberation Sans"/>
        <family val="2"/>
      </rPr>
      <t>Surface habitable (m²)</t>
    </r>
  </si>
  <si>
    <t>Maison</t>
  </si>
  <si>
    <t>S Surface mur en m²</t>
  </si>
  <si>
    <t>S Surface plafond en m²</t>
  </si>
  <si>
    <t>S Surface plancher en m²</t>
  </si>
  <si>
    <t>Surface fenêtres en m²</t>
  </si>
  <si>
    <t>Température intérieure en°C</t>
  </si>
  <si>
    <t>Température Extérieure en°C</t>
  </si>
  <si>
    <t>Matériaux</t>
  </si>
  <si>
    <t>DJU</t>
  </si>
  <si>
    <t>E besoin en chauffage en kWh/an</t>
  </si>
  <si>
    <r>
      <t>Φ</t>
    </r>
    <r>
      <rPr>
        <vertAlign val="subscript"/>
        <sz val="16"/>
        <rFont val="Arial"/>
        <family val="2"/>
      </rPr>
      <t>total</t>
    </r>
    <r>
      <rPr>
        <sz val="16"/>
        <rFont val="Arial"/>
        <family val="2"/>
      </rPr>
      <t xml:space="preserve">  en W</t>
    </r>
  </si>
  <si>
    <r>
      <t>Φ</t>
    </r>
    <r>
      <rPr>
        <vertAlign val="subscript"/>
        <sz val="12"/>
        <rFont val="Arial"/>
        <family val="2"/>
      </rPr>
      <t>porte</t>
    </r>
    <r>
      <rPr>
        <sz val="12"/>
        <rFont val="Arial"/>
        <family val="2"/>
      </rPr>
      <t xml:space="preserve"> en W</t>
    </r>
  </si>
  <si>
    <r>
      <t>Φ</t>
    </r>
    <r>
      <rPr>
        <vertAlign val="subscript"/>
        <sz val="12"/>
        <rFont val="Arial"/>
        <family val="2"/>
      </rPr>
      <t>ventillation</t>
    </r>
    <r>
      <rPr>
        <sz val="12"/>
        <rFont val="Arial"/>
        <family val="2"/>
      </rPr>
      <t xml:space="preserve"> en W</t>
    </r>
  </si>
  <si>
    <t>Perte thermique en fonction du type de ventilation en W</t>
  </si>
  <si>
    <r>
      <t>Φ</t>
    </r>
    <r>
      <rPr>
        <vertAlign val="subscript"/>
        <sz val="12"/>
        <color theme="1"/>
        <rFont val="Arial"/>
        <family val="2"/>
      </rPr>
      <t>mur</t>
    </r>
    <r>
      <rPr>
        <sz val="12"/>
        <color theme="1"/>
        <rFont val="Arial"/>
        <family val="2"/>
      </rPr>
      <t xml:space="preserve"> en W</t>
    </r>
  </si>
  <si>
    <r>
      <t>Φ</t>
    </r>
    <r>
      <rPr>
        <vertAlign val="subscript"/>
        <sz val="12"/>
        <rFont val="Arial"/>
        <family val="2"/>
      </rPr>
      <t>plafond</t>
    </r>
    <r>
      <rPr>
        <sz val="12"/>
        <rFont val="Arial"/>
        <family val="2"/>
      </rPr>
      <t xml:space="preserve"> en W</t>
    </r>
  </si>
  <si>
    <r>
      <t>Φ</t>
    </r>
    <r>
      <rPr>
        <vertAlign val="subscript"/>
        <sz val="12"/>
        <rFont val="Arial"/>
        <family val="2"/>
      </rPr>
      <t>plancher</t>
    </r>
    <r>
      <rPr>
        <sz val="12"/>
        <rFont val="Arial"/>
        <family val="2"/>
      </rPr>
      <t xml:space="preserve"> en W</t>
    </r>
  </si>
  <si>
    <r>
      <t>Φ</t>
    </r>
    <r>
      <rPr>
        <vertAlign val="subscript"/>
        <sz val="12"/>
        <rFont val="Arial"/>
        <family val="2"/>
      </rPr>
      <t>fenêtre</t>
    </r>
    <r>
      <rPr>
        <sz val="12"/>
        <rFont val="Arial"/>
        <family val="2"/>
      </rPr>
      <t xml:space="preserve"> en W</t>
    </r>
  </si>
  <si>
    <t>ΔT</t>
  </si>
  <si>
    <r>
      <t xml:space="preserve"> R</t>
    </r>
    <r>
      <rPr>
        <vertAlign val="subscript"/>
        <sz val="12"/>
        <color theme="1"/>
        <rFont val="Arial"/>
        <family val="2"/>
      </rPr>
      <t>SE</t>
    </r>
    <r>
      <rPr>
        <sz val="12"/>
        <color theme="1"/>
        <rFont val="Arial"/>
        <family val="2"/>
      </rPr>
      <t>+R</t>
    </r>
    <r>
      <rPr>
        <vertAlign val="subscript"/>
        <sz val="12"/>
        <color theme="1"/>
        <rFont val="Arial"/>
        <family val="2"/>
      </rPr>
      <t xml:space="preserve">SI  </t>
    </r>
    <r>
      <rPr>
        <sz val="12"/>
        <color theme="1"/>
        <rFont val="Arial"/>
        <family val="2"/>
      </rPr>
      <t>pour les murs</t>
    </r>
    <r>
      <rPr>
        <vertAlign val="subscript"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en m²·K·W</t>
    </r>
    <r>
      <rPr>
        <vertAlign val="superscript"/>
        <sz val="12"/>
        <color theme="1"/>
        <rFont val="Arial"/>
        <family val="2"/>
      </rPr>
      <t>-1</t>
    </r>
    <r>
      <rPr>
        <sz val="12"/>
        <color theme="1"/>
        <rFont val="Arial"/>
        <family val="2"/>
      </rPr>
      <t xml:space="preserve"> </t>
    </r>
  </si>
  <si>
    <r>
      <t>R</t>
    </r>
    <r>
      <rPr>
        <vertAlign val="subscript"/>
        <sz val="12"/>
        <color theme="1"/>
        <rFont val="Arial"/>
        <family val="2"/>
      </rPr>
      <t>mur</t>
    </r>
    <r>
      <rPr>
        <sz val="12"/>
        <color theme="1"/>
        <rFont val="Arial"/>
        <family val="2"/>
      </rPr>
      <t xml:space="preserve"> en m²·K·W</t>
    </r>
    <r>
      <rPr>
        <vertAlign val="superscript"/>
        <sz val="12"/>
        <color theme="1"/>
        <rFont val="Arial"/>
        <family val="2"/>
      </rPr>
      <t xml:space="preserve">-1 </t>
    </r>
  </si>
  <si>
    <r>
      <t>λ conductivité en W·m</t>
    </r>
    <r>
      <rPr>
        <vertAlign val="superscript"/>
        <sz val="12"/>
        <color theme="1"/>
        <rFont val="Arial"/>
        <family val="2"/>
      </rPr>
      <t>-1</t>
    </r>
    <r>
      <rPr>
        <sz val="12"/>
        <color theme="1"/>
        <rFont val="Arial"/>
        <family val="2"/>
      </rPr>
      <t>·K</t>
    </r>
    <r>
      <rPr>
        <vertAlign val="superscript"/>
        <sz val="12"/>
        <color theme="1"/>
        <rFont val="Arial"/>
        <family val="2"/>
      </rPr>
      <t>-1</t>
    </r>
  </si>
  <si>
    <r>
      <t>R en m²·K·W</t>
    </r>
    <r>
      <rPr>
        <vertAlign val="superscript"/>
        <sz val="12"/>
        <color theme="1"/>
        <rFont val="Arial"/>
        <family val="2"/>
      </rPr>
      <t>-1</t>
    </r>
  </si>
  <si>
    <r>
      <t>U en W·m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>·K</t>
    </r>
    <r>
      <rPr>
        <vertAlign val="superscript"/>
        <sz val="12"/>
        <rFont val="Arial"/>
        <family val="2"/>
      </rPr>
      <t>-1</t>
    </r>
  </si>
  <si>
    <t>Dtotal Déperdition thermique par degré en W/K</t>
  </si>
  <si>
    <r>
      <t xml:space="preserve"> R</t>
    </r>
    <r>
      <rPr>
        <vertAlign val="subscript"/>
        <sz val="12"/>
        <color theme="1"/>
        <rFont val="Arial"/>
        <family val="2"/>
      </rPr>
      <t>SE</t>
    </r>
    <r>
      <rPr>
        <sz val="12"/>
        <color theme="1"/>
        <rFont val="Arial"/>
        <family val="2"/>
      </rPr>
      <t>+R</t>
    </r>
    <r>
      <rPr>
        <vertAlign val="subscript"/>
        <sz val="12"/>
        <color theme="1"/>
        <rFont val="Arial"/>
        <family val="2"/>
      </rPr>
      <t xml:space="preserve">SI  </t>
    </r>
    <r>
      <rPr>
        <sz val="12"/>
        <color theme="1"/>
        <rFont val="Arial"/>
        <family val="2"/>
      </rPr>
      <t>pour la porte</t>
    </r>
    <r>
      <rPr>
        <vertAlign val="subscript"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en m²·K·W</t>
    </r>
    <r>
      <rPr>
        <vertAlign val="superscript"/>
        <sz val="12"/>
        <color theme="1"/>
        <rFont val="Arial"/>
        <family val="2"/>
      </rPr>
      <t>-1</t>
    </r>
  </si>
  <si>
    <r>
      <t>R</t>
    </r>
    <r>
      <rPr>
        <vertAlign val="subscript"/>
        <sz val="12"/>
        <rFont val="Arial"/>
        <family val="2"/>
      </rPr>
      <t>porte</t>
    </r>
    <r>
      <rPr>
        <sz val="12"/>
        <rFont val="Arial"/>
        <family val="2"/>
      </rPr>
      <t xml:space="preserve"> en m²·K·W</t>
    </r>
    <r>
      <rPr>
        <vertAlign val="superscript"/>
        <sz val="12"/>
        <rFont val="Arial"/>
        <family val="2"/>
      </rPr>
      <t>-1</t>
    </r>
  </si>
  <si>
    <r>
      <t>R</t>
    </r>
    <r>
      <rPr>
        <vertAlign val="subscript"/>
        <sz val="12"/>
        <rFont val="Arial"/>
        <family val="2"/>
      </rPr>
      <t>fenêtre</t>
    </r>
    <r>
      <rPr>
        <sz val="12"/>
        <rFont val="Arial"/>
        <family val="2"/>
      </rPr>
      <t xml:space="preserve"> en m²·K·W</t>
    </r>
    <r>
      <rPr>
        <vertAlign val="superscript"/>
        <sz val="12"/>
        <rFont val="Arial"/>
        <family val="2"/>
      </rPr>
      <t>-1</t>
    </r>
  </si>
  <si>
    <r>
      <t xml:space="preserve"> R</t>
    </r>
    <r>
      <rPr>
        <vertAlign val="subscript"/>
        <sz val="12"/>
        <color theme="1"/>
        <rFont val="Arial"/>
        <family val="2"/>
      </rPr>
      <t>SE</t>
    </r>
    <r>
      <rPr>
        <sz val="12"/>
        <color theme="1"/>
        <rFont val="Arial"/>
        <family val="2"/>
      </rPr>
      <t>+R</t>
    </r>
    <r>
      <rPr>
        <vertAlign val="subscript"/>
        <sz val="12"/>
        <color theme="1"/>
        <rFont val="Arial"/>
        <family val="2"/>
      </rPr>
      <t xml:space="preserve">SI  </t>
    </r>
    <r>
      <rPr>
        <sz val="12"/>
        <color theme="1"/>
        <rFont val="Arial"/>
        <family val="2"/>
      </rPr>
      <t>pour la fenêtre</t>
    </r>
    <r>
      <rPr>
        <vertAlign val="subscript"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en m²·K·W</t>
    </r>
    <r>
      <rPr>
        <vertAlign val="superscript"/>
        <sz val="12"/>
        <color theme="1"/>
        <rFont val="Arial"/>
        <family val="2"/>
      </rPr>
      <t>-1</t>
    </r>
  </si>
  <si>
    <r>
      <t>R</t>
    </r>
    <r>
      <rPr>
        <vertAlign val="subscript"/>
        <sz val="12"/>
        <rFont val="Arial"/>
        <family val="2"/>
      </rPr>
      <t>SE</t>
    </r>
    <r>
      <rPr>
        <sz val="12"/>
        <rFont val="Arial"/>
        <family val="2"/>
      </rPr>
      <t>+R</t>
    </r>
    <r>
      <rPr>
        <vertAlign val="subscript"/>
        <sz val="12"/>
        <rFont val="Arial"/>
        <family val="2"/>
      </rPr>
      <t xml:space="preserve">SI </t>
    </r>
    <r>
      <rPr>
        <sz val="12"/>
        <rFont val="Arial"/>
        <family val="2"/>
      </rPr>
      <t>pour le plancher en m²·K·W</t>
    </r>
    <r>
      <rPr>
        <vertAlign val="superscript"/>
        <sz val="12"/>
        <rFont val="Arial"/>
        <family val="2"/>
      </rPr>
      <t>-1</t>
    </r>
  </si>
  <si>
    <r>
      <t>R</t>
    </r>
    <r>
      <rPr>
        <vertAlign val="subscript"/>
        <sz val="12"/>
        <rFont val="Arial"/>
        <family val="2"/>
      </rPr>
      <t>plancher</t>
    </r>
    <r>
      <rPr>
        <sz val="12"/>
        <rFont val="Arial"/>
        <family val="2"/>
      </rPr>
      <t xml:space="preserve"> en m²·K·W</t>
    </r>
    <r>
      <rPr>
        <vertAlign val="superscript"/>
        <sz val="12"/>
        <rFont val="Arial"/>
        <family val="2"/>
      </rPr>
      <t>-1</t>
    </r>
  </si>
  <si>
    <r>
      <t xml:space="preserve"> R</t>
    </r>
    <r>
      <rPr>
        <vertAlign val="subscript"/>
        <sz val="12"/>
        <rFont val="Arial"/>
        <family val="2"/>
      </rPr>
      <t>SE</t>
    </r>
    <r>
      <rPr>
        <sz val="12"/>
        <rFont val="Arial"/>
        <family val="2"/>
      </rPr>
      <t>+R</t>
    </r>
    <r>
      <rPr>
        <vertAlign val="subscript"/>
        <sz val="12"/>
        <rFont val="Arial"/>
        <family val="2"/>
      </rPr>
      <t xml:space="preserve">SI </t>
    </r>
    <r>
      <rPr>
        <sz val="12"/>
        <rFont val="Arial"/>
        <family val="2"/>
      </rPr>
      <t>pour le plafond en m²·K·W</t>
    </r>
    <r>
      <rPr>
        <vertAlign val="superscript"/>
        <sz val="12"/>
        <rFont val="Arial"/>
        <family val="2"/>
      </rPr>
      <t>-1</t>
    </r>
  </si>
  <si>
    <r>
      <t>R</t>
    </r>
    <r>
      <rPr>
        <vertAlign val="subscript"/>
        <sz val="12"/>
        <rFont val="Arial"/>
        <family val="2"/>
      </rPr>
      <t>plafond</t>
    </r>
    <r>
      <rPr>
        <sz val="12"/>
        <rFont val="Arial"/>
        <family val="2"/>
      </rPr>
      <t xml:space="preserve"> en m²·K·W</t>
    </r>
    <r>
      <rPr>
        <vertAlign val="superscript"/>
        <sz val="12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</si>
</sst>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20"/>
      <color theme="1"/>
      <name val="Arial"/>
      <family val="2"/>
    </font>
    <font>
      <vertAlign val="subscript"/>
      <sz val="10"/>
      <color theme="1"/>
      <name val="Liberation Sans"/>
      <family val="2"/>
    </font>
    <font>
      <vertAlign val="subscript"/>
      <sz val="12"/>
      <color theme="1"/>
      <name val="Arial"/>
      <family val="2"/>
    </font>
    <font>
      <sz val="20"/>
      <name val="Arial"/>
      <family val="2"/>
    </font>
    <font>
      <vertAlign val="subscript"/>
      <sz val="10"/>
      <name val="Liberation Sans"/>
      <family val="2"/>
    </font>
    <font>
      <sz val="12"/>
      <name val="Arial"/>
      <family val="2"/>
    </font>
    <font>
      <sz val="10"/>
      <name val="Liberation Sans"/>
      <family val="2"/>
    </font>
    <font>
      <vertAlign val="subscript"/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b/>
      <sz val="12"/>
      <color rgb="FFFF0000"/>
      <name val="Arial"/>
      <family val="2"/>
    </font>
    <font>
      <sz val="16"/>
      <name val="Arial"/>
      <family val="2"/>
    </font>
    <font>
      <vertAlign val="subscript"/>
      <sz val="16"/>
      <name val="Arial"/>
      <family val="2"/>
    </font>
    <font>
      <sz val="8"/>
      <name val="Liberation Sans"/>
      <family val="2"/>
    </font>
    <font>
      <sz val="12"/>
      <color theme="1"/>
      <name val="Liberation San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perscript"/>
      <sz val="12"/>
      <color theme="1"/>
      <name val="Arial"/>
      <family val="2"/>
    </font>
    <font>
      <vertAlign val="superscript"/>
      <sz val="12"/>
      <name val="Arial"/>
      <family val="2"/>
    </font>
    <font>
      <b/>
      <sz val="12"/>
      <name val="Liberation Sans"/>
      <family val="2"/>
    </font>
    <font>
      <b/>
      <sz val="20"/>
      <color rgb="FFFF0000"/>
      <name val="Liberation Sans"/>
      <family val="2"/>
    </font>
    <font>
      <b/>
      <sz val="16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BBE33D"/>
        <bgColor rgb="FFBBE33D"/>
      </patternFill>
    </fill>
    <fill>
      <patternFill patternType="solid">
        <fgColor rgb="FFFF0000"/>
        <bgColor rgb="FFFF0000"/>
      </patternFill>
    </fill>
    <fill>
      <patternFill patternType="solid">
        <fgColor rgb="FFA1467E"/>
        <bgColor rgb="FFA1467E"/>
      </patternFill>
    </fill>
    <fill>
      <patternFill patternType="solid">
        <fgColor rgb="FFFF972F"/>
        <bgColor rgb="FFFF972F"/>
      </patternFill>
    </fill>
    <fill>
      <patternFill patternType="solid">
        <fgColor rgb="FFE8A202"/>
        <bgColor rgb="FFE8A20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B4C7D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D7D7"/>
      </patternFill>
    </fill>
    <fill>
      <patternFill patternType="solid">
        <fgColor theme="2" tint="-9.9978637043366805E-2"/>
        <bgColor rgb="FFFF0000"/>
      </patternFill>
    </fill>
    <fill>
      <patternFill patternType="solid">
        <fgColor theme="8" tint="0.59999389629810485"/>
        <bgColor rgb="FFFF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168253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BBE33D"/>
      </patternFill>
    </fill>
    <fill>
      <patternFill patternType="solid">
        <fgColor theme="9" tint="0.39997558519241921"/>
        <bgColor rgb="FF168253"/>
      </patternFill>
    </fill>
    <fill>
      <patternFill patternType="solid">
        <fgColor rgb="FFFF0000"/>
        <bgColor rgb="FF5983B0"/>
      </patternFill>
    </fill>
    <fill>
      <patternFill patternType="solid">
        <fgColor theme="7" tint="0.59999389629810485"/>
        <bgColor rgb="FFB2B2B2"/>
      </patternFill>
    </fill>
    <fill>
      <patternFill patternType="solid">
        <fgColor theme="7" tint="0.59999389629810485"/>
        <bgColor rgb="FFE8F2A1"/>
      </patternFill>
    </fill>
    <fill>
      <patternFill patternType="solid">
        <fgColor theme="0"/>
        <bgColor rgb="FFFFFFA6"/>
      </patternFill>
    </fill>
    <fill>
      <patternFill patternType="solid">
        <fgColor theme="4" tint="0.59999389629810485"/>
        <bgColor rgb="FFB4C7DC"/>
      </patternFill>
    </fill>
    <fill>
      <patternFill patternType="solid">
        <fgColor theme="0"/>
        <bgColor rgb="FF3465A4"/>
      </patternFill>
    </fill>
    <fill>
      <patternFill patternType="solid">
        <fgColor theme="0"/>
        <bgColor rgb="FFB4C7DC"/>
      </patternFill>
    </fill>
    <fill>
      <patternFill patternType="solid">
        <fgColor theme="0"/>
        <bgColor rgb="FFFF0000"/>
      </patternFill>
    </fill>
    <fill>
      <patternFill patternType="solid">
        <fgColor theme="5" tint="0.39997558519241921"/>
        <bgColor rgb="FFBBE33D"/>
      </patternFill>
    </fill>
    <fill>
      <patternFill patternType="solid">
        <fgColor theme="5" tint="0.39997558519241921"/>
        <bgColor rgb="FF3465A4"/>
      </patternFill>
    </fill>
    <fill>
      <patternFill patternType="solid">
        <fgColor theme="5" tint="0.39997558519241921"/>
        <bgColor rgb="FFFF972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2" fillId="8" borderId="1" applyNumberFormat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3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173">
    <xf numFmtId="0" fontId="0" fillId="0" borderId="0" xfId="0"/>
    <xf numFmtId="0" fontId="14" fillId="0" borderId="0" xfId="7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7" applyAlignment="1">
      <alignment vertical="center"/>
    </xf>
    <xf numFmtId="0" fontId="14" fillId="23" borderId="0" xfId="7" applyFont="1" applyFill="1" applyBorder="1" applyAlignment="1">
      <alignment horizontal="center" vertical="center"/>
    </xf>
    <xf numFmtId="0" fontId="0" fillId="23" borderId="0" xfId="0" applyFill="1" applyAlignment="1">
      <alignment vertical="center"/>
    </xf>
    <xf numFmtId="0" fontId="14" fillId="0" borderId="0" xfId="7" applyFont="1" applyAlignment="1" applyProtection="1">
      <alignment horizontal="center" vertical="center"/>
      <protection locked="0"/>
    </xf>
    <xf numFmtId="0" fontId="14" fillId="0" borderId="32" xfId="7" applyFont="1" applyBorder="1" applyAlignment="1" applyProtection="1">
      <alignment horizontal="left"/>
      <protection locked="0"/>
    </xf>
    <xf numFmtId="0" fontId="16" fillId="9" borderId="0" xfId="7" applyFont="1" applyFill="1" applyBorder="1" applyAlignment="1" applyProtection="1">
      <alignment horizontal="center" vertical="center"/>
      <protection locked="0"/>
    </xf>
    <xf numFmtId="0" fontId="14" fillId="9" borderId="32" xfId="7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7" applyAlignment="1" applyProtection="1">
      <alignment vertical="center"/>
      <protection locked="0"/>
    </xf>
    <xf numFmtId="0" fontId="14" fillId="9" borderId="34" xfId="7" applyFont="1" applyFill="1" applyBorder="1" applyAlignment="1" applyProtection="1">
      <alignment vertical="center"/>
      <protection locked="0"/>
    </xf>
    <xf numFmtId="0" fontId="14" fillId="9" borderId="0" xfId="7" applyFont="1" applyFill="1" applyAlignment="1" applyProtection="1">
      <alignment horizontal="center" vertical="center"/>
      <protection locked="0"/>
    </xf>
    <xf numFmtId="0" fontId="14" fillId="0" borderId="0" xfId="7" applyFont="1" applyAlignment="1" applyProtection="1">
      <alignment vertical="center"/>
      <protection locked="0"/>
    </xf>
    <xf numFmtId="0" fontId="14" fillId="0" borderId="7" xfId="7" applyFont="1" applyBorder="1" applyAlignment="1" applyProtection="1">
      <alignment horizontal="center" vertical="center"/>
      <protection locked="0"/>
    </xf>
    <xf numFmtId="0" fontId="14" fillId="0" borderId="2" xfId="7" applyFont="1" applyBorder="1" applyAlignment="1" applyProtection="1">
      <alignment horizontal="center" vertical="center"/>
      <protection locked="0"/>
    </xf>
    <xf numFmtId="0" fontId="14" fillId="0" borderId="8" xfId="7" applyFont="1" applyBorder="1" applyAlignment="1" applyProtection="1">
      <alignment horizontal="center" vertical="center"/>
      <protection locked="0"/>
    </xf>
    <xf numFmtId="0" fontId="14" fillId="18" borderId="2" xfId="7" applyFont="1" applyFill="1" applyBorder="1" applyAlignment="1" applyProtection="1">
      <alignment horizontal="center" vertical="center"/>
      <protection locked="0"/>
    </xf>
    <xf numFmtId="0" fontId="14" fillId="10" borderId="5" xfId="7" applyFont="1" applyFill="1" applyBorder="1" applyAlignment="1" applyProtection="1">
      <alignment horizontal="left" vertical="center"/>
      <protection locked="0"/>
    </xf>
    <xf numFmtId="0" fontId="14" fillId="18" borderId="6" xfId="7" applyFont="1" applyFill="1" applyBorder="1" applyAlignment="1" applyProtection="1">
      <alignment horizontal="center" vertical="center"/>
      <protection locked="0"/>
    </xf>
    <xf numFmtId="0" fontId="14" fillId="10" borderId="7" xfId="7" applyFont="1" applyFill="1" applyBorder="1" applyAlignment="1" applyProtection="1">
      <alignment horizontal="left" vertical="center"/>
      <protection locked="0"/>
    </xf>
    <xf numFmtId="0" fontId="14" fillId="30" borderId="8" xfId="7" applyFont="1" applyFill="1" applyBorder="1" applyAlignment="1" applyProtection="1">
      <alignment horizontal="center" vertical="center"/>
      <protection locked="0"/>
    </xf>
    <xf numFmtId="0" fontId="14" fillId="11" borderId="9" xfId="7" applyFont="1" applyFill="1" applyBorder="1" applyAlignment="1" applyProtection="1">
      <alignment horizontal="left" vertical="center"/>
      <protection locked="0"/>
    </xf>
    <xf numFmtId="2" fontId="27" fillId="20" borderId="10" xfId="7" applyNumberFormat="1" applyFont="1" applyFill="1" applyBorder="1" applyAlignment="1" applyProtection="1">
      <alignment horizontal="center" vertical="center"/>
      <protection locked="0"/>
    </xf>
    <xf numFmtId="0" fontId="22" fillId="0" borderId="0" xfId="7" applyFont="1" applyAlignment="1" applyProtection="1">
      <alignment horizontal="center" vertical="center"/>
      <protection locked="0"/>
    </xf>
    <xf numFmtId="0" fontId="22" fillId="0" borderId="0" xfId="7" applyFont="1" applyAlignment="1" applyProtection="1">
      <alignment vertical="center"/>
      <protection locked="0"/>
    </xf>
    <xf numFmtId="0" fontId="22" fillId="0" borderId="7" xfId="7" applyFont="1" applyBorder="1" applyAlignment="1" applyProtection="1">
      <alignment horizontal="center" vertical="center"/>
      <protection locked="0"/>
    </xf>
    <xf numFmtId="0" fontId="22" fillId="0" borderId="2" xfId="7" applyFont="1" applyBorder="1" applyAlignment="1" applyProtection="1">
      <alignment horizontal="center" vertical="center"/>
      <protection locked="0"/>
    </xf>
    <xf numFmtId="0" fontId="22" fillId="18" borderId="2" xfId="7" applyFont="1" applyFill="1" applyBorder="1" applyAlignment="1" applyProtection="1">
      <alignment horizontal="center" vertical="center"/>
      <protection locked="0"/>
    </xf>
    <xf numFmtId="0" fontId="22" fillId="12" borderId="5" xfId="7" applyFont="1" applyFill="1" applyBorder="1" applyAlignment="1" applyProtection="1">
      <alignment horizontal="left" vertical="center"/>
      <protection locked="0"/>
    </xf>
    <xf numFmtId="0" fontId="22" fillId="18" borderId="6" xfId="7" applyFont="1" applyFill="1" applyBorder="1" applyAlignment="1" applyProtection="1">
      <alignment horizontal="center" vertical="center"/>
      <protection locked="0"/>
    </xf>
    <xf numFmtId="0" fontId="22" fillId="12" borderId="7" xfId="7" applyFont="1" applyFill="1" applyBorder="1" applyAlignment="1" applyProtection="1">
      <alignment horizontal="left" vertical="center"/>
      <protection locked="0"/>
    </xf>
    <xf numFmtId="0" fontId="22" fillId="30" borderId="8" xfId="7" applyFont="1" applyFill="1" applyBorder="1" applyAlignment="1" applyProtection="1">
      <alignment horizontal="center" vertical="center"/>
      <protection locked="0"/>
    </xf>
    <xf numFmtId="0" fontId="22" fillId="11" borderId="9" xfId="7" applyFont="1" applyFill="1" applyBorder="1" applyAlignment="1" applyProtection="1">
      <alignment horizontal="left" vertical="center"/>
      <protection locked="0"/>
    </xf>
    <xf numFmtId="0" fontId="22" fillId="13" borderId="5" xfId="7" applyFont="1" applyFill="1" applyBorder="1" applyAlignment="1" applyProtection="1">
      <alignment horizontal="left" vertical="center"/>
      <protection locked="0"/>
    </xf>
    <xf numFmtId="0" fontId="22" fillId="13" borderId="7" xfId="7" applyFont="1" applyFill="1" applyBorder="1" applyAlignment="1" applyProtection="1">
      <alignment horizontal="left" vertical="center"/>
      <protection locked="0"/>
    </xf>
    <xf numFmtId="0" fontId="22" fillId="0" borderId="18" xfId="7" applyFont="1" applyBorder="1" applyAlignment="1" applyProtection="1">
      <alignment horizontal="center" vertical="center"/>
      <protection locked="0"/>
    </xf>
    <xf numFmtId="0" fontId="14" fillId="0" borderId="0" xfId="7" applyFont="1" applyBorder="1" applyAlignment="1" applyProtection="1">
      <alignment horizontal="center" vertical="center"/>
      <protection locked="0"/>
    </xf>
    <xf numFmtId="0" fontId="22" fillId="0" borderId="21" xfId="7" applyFont="1" applyBorder="1" applyAlignment="1" applyProtection="1">
      <alignment horizontal="center" vertical="center"/>
      <protection locked="0"/>
    </xf>
    <xf numFmtId="0" fontId="14" fillId="34" borderId="5" xfId="7" applyFont="1" applyFill="1" applyBorder="1" applyAlignment="1" applyProtection="1">
      <alignment horizontal="left" vertical="center"/>
      <protection locked="0"/>
    </xf>
    <xf numFmtId="0" fontId="22" fillId="0" borderId="29" xfId="7" applyFont="1" applyBorder="1" applyAlignment="1" applyProtection="1">
      <alignment horizontal="center" vertical="center"/>
      <protection locked="0"/>
    </xf>
    <xf numFmtId="0" fontId="22" fillId="35" borderId="7" xfId="7" applyFont="1" applyFill="1" applyBorder="1" applyAlignment="1" applyProtection="1">
      <alignment horizontal="left" vertical="center"/>
      <protection locked="0"/>
    </xf>
    <xf numFmtId="0" fontId="22" fillId="0" borderId="32" xfId="7" applyFont="1" applyBorder="1" applyAlignment="1" applyProtection="1">
      <alignment horizontal="center" vertical="center"/>
      <protection locked="0"/>
    </xf>
    <xf numFmtId="0" fontId="22" fillId="31" borderId="21" xfId="7" applyFont="1" applyFill="1" applyBorder="1" applyAlignment="1" applyProtection="1">
      <alignment horizontal="left" vertical="center"/>
      <protection locked="0"/>
    </xf>
    <xf numFmtId="0" fontId="22" fillId="32" borderId="0" xfId="7" applyFont="1" applyFill="1" applyBorder="1" applyAlignment="1" applyProtection="1">
      <alignment horizontal="center" vertical="center"/>
      <protection locked="0"/>
    </xf>
    <xf numFmtId="0" fontId="22" fillId="36" borderId="7" xfId="7" applyFont="1" applyFill="1" applyBorder="1" applyAlignment="1" applyProtection="1">
      <alignment horizontal="left" vertical="center"/>
      <protection locked="0"/>
    </xf>
    <xf numFmtId="0" fontId="14" fillId="0" borderId="34" xfId="7" applyFont="1" applyBorder="1" applyAlignment="1" applyProtection="1">
      <alignment horizontal="center" vertical="center"/>
      <protection locked="0"/>
    </xf>
    <xf numFmtId="0" fontId="22" fillId="31" borderId="0" xfId="7" applyFont="1" applyFill="1" applyBorder="1" applyAlignment="1" applyProtection="1">
      <alignment horizontal="left" vertical="center"/>
      <protection locked="0"/>
    </xf>
    <xf numFmtId="0" fontId="22" fillId="11" borderId="28" xfId="7" applyFont="1" applyFill="1" applyBorder="1" applyAlignment="1" applyProtection="1">
      <alignment horizontal="left" vertical="center"/>
      <protection locked="0"/>
    </xf>
    <xf numFmtId="0" fontId="22" fillId="23" borderId="22" xfId="7" applyFont="1" applyFill="1" applyBorder="1" applyAlignment="1" applyProtection="1">
      <alignment horizontal="center" vertical="center"/>
      <protection locked="0"/>
    </xf>
    <xf numFmtId="0" fontId="22" fillId="23" borderId="25" xfId="7" applyFont="1" applyFill="1" applyBorder="1" applyAlignment="1" applyProtection="1">
      <alignment horizontal="center" vertical="center"/>
      <protection locked="0"/>
    </xf>
    <xf numFmtId="2" fontId="22" fillId="23" borderId="25" xfId="7" applyNumberFormat="1" applyFont="1" applyFill="1" applyBorder="1" applyAlignment="1" applyProtection="1">
      <alignment horizontal="center" vertical="center"/>
      <protection locked="0"/>
    </xf>
    <xf numFmtId="0" fontId="22" fillId="23" borderId="23" xfId="7" applyFont="1" applyFill="1" applyBorder="1" applyAlignment="1" applyProtection="1">
      <alignment horizontal="center" vertical="center"/>
      <protection locked="0"/>
    </xf>
    <xf numFmtId="0" fontId="22" fillId="33" borderId="0" xfId="7" applyFont="1" applyFill="1" applyBorder="1" applyAlignment="1" applyProtection="1">
      <alignment horizontal="left" vertical="center"/>
      <protection locked="0"/>
    </xf>
    <xf numFmtId="2" fontId="27" fillId="33" borderId="0" xfId="7" applyNumberFormat="1" applyFont="1" applyFill="1" applyBorder="1" applyAlignment="1" applyProtection="1">
      <alignment horizontal="center" vertical="center"/>
      <protection locked="0"/>
    </xf>
    <xf numFmtId="0" fontId="14" fillId="23" borderId="0" xfId="7" applyFont="1" applyFill="1" applyBorder="1" applyAlignment="1" applyProtection="1">
      <alignment horizontal="center" vertical="center"/>
      <protection locked="0"/>
    </xf>
    <xf numFmtId="0" fontId="22" fillId="0" borderId="0" xfId="7" applyFont="1" applyBorder="1" applyAlignment="1" applyProtection="1">
      <alignment horizontal="center" vertical="center"/>
      <protection locked="0"/>
    </xf>
    <xf numFmtId="0" fontId="20" fillId="22" borderId="18" xfId="7" applyFont="1" applyFill="1" applyBorder="1" applyAlignment="1" applyProtection="1">
      <alignment horizontal="center" vertical="center"/>
      <protection locked="0"/>
    </xf>
    <xf numFmtId="0" fontId="20" fillId="22" borderId="0" xfId="7" applyFont="1" applyFill="1" applyBorder="1" applyAlignment="1" applyProtection="1">
      <alignment horizontal="center" vertical="center"/>
      <protection locked="0"/>
    </xf>
    <xf numFmtId="0" fontId="20" fillId="22" borderId="21" xfId="7" applyFont="1" applyFill="1" applyBorder="1" applyAlignment="1" applyProtection="1">
      <alignment horizontal="center" vertical="center"/>
      <protection locked="0"/>
    </xf>
    <xf numFmtId="0" fontId="22" fillId="23" borderId="0" xfId="7" applyFont="1" applyFill="1" applyBorder="1" applyAlignment="1" applyProtection="1">
      <alignment horizontal="center" vertical="center"/>
      <protection locked="0"/>
    </xf>
    <xf numFmtId="0" fontId="22" fillId="0" borderId="5" xfId="7" applyFont="1" applyBorder="1" applyAlignment="1" applyProtection="1">
      <alignment horizontal="center" vertical="center"/>
      <protection locked="0"/>
    </xf>
    <xf numFmtId="0" fontId="14" fillId="24" borderId="5" xfId="7" applyFont="1" applyFill="1" applyBorder="1" applyAlignment="1" applyProtection="1">
      <alignment horizontal="left" vertical="center"/>
      <protection locked="0"/>
    </xf>
    <xf numFmtId="0" fontId="22" fillId="25" borderId="11" xfId="7" applyFont="1" applyFill="1" applyBorder="1" applyAlignment="1" applyProtection="1">
      <alignment horizontal="left" vertical="center"/>
      <protection locked="0"/>
    </xf>
    <xf numFmtId="0" fontId="22" fillId="30" borderId="12" xfId="7" applyFont="1" applyFill="1" applyBorder="1" applyAlignment="1" applyProtection="1">
      <alignment horizontal="center" vertical="center"/>
      <protection locked="0"/>
    </xf>
    <xf numFmtId="0" fontId="22" fillId="0" borderId="22" xfId="7" applyFont="1" applyBorder="1" applyAlignment="1" applyProtection="1">
      <alignment horizontal="center" vertical="center"/>
      <protection locked="0"/>
    </xf>
    <xf numFmtId="0" fontId="14" fillId="0" borderId="25" xfId="7" applyFont="1" applyBorder="1" applyAlignment="1" applyProtection="1">
      <alignment horizontal="center" vertical="center"/>
      <protection locked="0"/>
    </xf>
    <xf numFmtId="0" fontId="22" fillId="0" borderId="25" xfId="7" applyFont="1" applyBorder="1" applyAlignment="1" applyProtection="1">
      <alignment horizontal="center" vertical="center"/>
      <protection locked="0"/>
    </xf>
    <xf numFmtId="0" fontId="22" fillId="0" borderId="23" xfId="7" applyFont="1" applyBorder="1" applyAlignment="1" applyProtection="1">
      <alignment horizontal="center" vertical="center"/>
      <protection locked="0"/>
    </xf>
    <xf numFmtId="0" fontId="22" fillId="0" borderId="0" xfId="7" applyFont="1" applyFill="1" applyBorder="1" applyAlignment="1" applyProtection="1">
      <alignment horizontal="left" vertical="center"/>
      <protection locked="0"/>
    </xf>
    <xf numFmtId="0" fontId="25" fillId="0" borderId="0" xfId="7" applyFont="1" applyFill="1" applyBorder="1" applyAlignment="1" applyProtection="1">
      <alignment horizontal="center" vertical="center"/>
      <protection locked="0"/>
    </xf>
    <xf numFmtId="0" fontId="23" fillId="0" borderId="0" xfId="7" applyFont="1" applyBorder="1" applyAlignment="1" applyProtection="1">
      <alignment vertical="center"/>
      <protection locked="0"/>
    </xf>
    <xf numFmtId="0" fontId="22" fillId="11" borderId="13" xfId="7" applyFont="1" applyFill="1" applyBorder="1" applyAlignment="1" applyProtection="1">
      <alignment horizontal="left" vertical="center"/>
      <protection locked="0"/>
    </xf>
    <xf numFmtId="0" fontId="14" fillId="9" borderId="0" xfId="7" applyFont="1" applyFill="1" applyBorder="1" applyAlignment="1" applyProtection="1">
      <alignment horizontal="center" vertical="center"/>
      <protection locked="0"/>
    </xf>
    <xf numFmtId="0" fontId="22" fillId="37" borderId="19" xfId="7" applyFont="1" applyFill="1" applyBorder="1" applyAlignment="1" applyProtection="1">
      <alignment horizontal="center" vertical="center"/>
      <protection locked="0"/>
    </xf>
    <xf numFmtId="0" fontId="22" fillId="37" borderId="24" xfId="7" applyFont="1" applyFill="1" applyBorder="1" applyAlignment="1" applyProtection="1">
      <alignment horizontal="center" vertical="center"/>
      <protection locked="0"/>
    </xf>
    <xf numFmtId="0" fontId="22" fillId="37" borderId="20" xfId="7" applyFont="1" applyFill="1" applyBorder="1" applyAlignment="1" applyProtection="1">
      <alignment horizontal="center" vertical="center"/>
      <protection locked="0"/>
    </xf>
    <xf numFmtId="0" fontId="22" fillId="37" borderId="21" xfId="7" applyFont="1" applyFill="1" applyBorder="1" applyAlignment="1" applyProtection="1">
      <alignment horizontal="center" vertical="center"/>
      <protection locked="0"/>
    </xf>
    <xf numFmtId="0" fontId="28" fillId="26" borderId="36" xfId="7" applyFont="1" applyFill="1" applyBorder="1" applyAlignment="1" applyProtection="1">
      <alignment vertical="center"/>
      <protection locked="0"/>
    </xf>
    <xf numFmtId="0" fontId="14" fillId="37" borderId="18" xfId="7" applyFont="1" applyFill="1" applyBorder="1" applyAlignment="1" applyProtection="1">
      <alignment horizontal="center" vertical="center"/>
      <protection locked="0"/>
    </xf>
    <xf numFmtId="0" fontId="14" fillId="37" borderId="0" xfId="7" applyFont="1" applyFill="1" applyAlignment="1" applyProtection="1">
      <alignment horizontal="center" vertical="center"/>
      <protection locked="0"/>
    </xf>
    <xf numFmtId="0" fontId="14" fillId="37" borderId="0" xfId="7" applyFont="1" applyFill="1" applyBorder="1" applyAlignment="1" applyProtection="1">
      <alignment horizontal="center" vertical="center"/>
      <protection locked="0"/>
    </xf>
    <xf numFmtId="0" fontId="14" fillId="37" borderId="21" xfId="7" applyFont="1" applyFill="1" applyBorder="1" applyAlignment="1" applyProtection="1">
      <alignment horizontal="center" vertical="center"/>
      <protection locked="0"/>
    </xf>
    <xf numFmtId="0" fontId="22" fillId="0" borderId="18" xfId="7" applyFont="1" applyBorder="1" applyAlignment="1" applyProtection="1">
      <alignment vertical="center"/>
      <protection locked="0"/>
    </xf>
    <xf numFmtId="0" fontId="22" fillId="0" borderId="0" xfId="7" applyFont="1" applyBorder="1" applyAlignment="1" applyProtection="1">
      <alignment vertical="center"/>
      <protection locked="0"/>
    </xf>
    <xf numFmtId="0" fontId="22" fillId="0" borderId="21" xfId="7" applyFont="1" applyBorder="1" applyAlignment="1" applyProtection="1">
      <alignment vertical="center"/>
      <protection locked="0"/>
    </xf>
    <xf numFmtId="0" fontId="0" fillId="37" borderId="0" xfId="0" applyFill="1" applyProtection="1">
      <protection locked="0"/>
    </xf>
    <xf numFmtId="0" fontId="22" fillId="0" borderId="22" xfId="7" applyFont="1" applyBorder="1" applyAlignment="1" applyProtection="1">
      <alignment vertical="center"/>
      <protection locked="0"/>
    </xf>
    <xf numFmtId="0" fontId="22" fillId="0" borderId="25" xfId="7" applyFont="1" applyBorder="1" applyAlignment="1" applyProtection="1">
      <alignment vertical="center"/>
      <protection locked="0"/>
    </xf>
    <xf numFmtId="0" fontId="22" fillId="0" borderId="23" xfId="7" applyFont="1" applyBorder="1" applyAlignment="1" applyProtection="1">
      <alignment vertical="center"/>
      <protection locked="0"/>
    </xf>
    <xf numFmtId="0" fontId="14" fillId="16" borderId="2" xfId="7" applyFont="1" applyFill="1" applyBorder="1" applyAlignment="1" applyProtection="1">
      <alignment horizontal="center" vertical="center"/>
    </xf>
    <xf numFmtId="2" fontId="14" fillId="16" borderId="8" xfId="7" applyNumberFormat="1" applyFont="1" applyFill="1" applyBorder="1" applyAlignment="1" applyProtection="1">
      <alignment horizontal="center" vertical="center"/>
    </xf>
    <xf numFmtId="0" fontId="22" fillId="16" borderId="2" xfId="7" applyFont="1" applyFill="1" applyBorder="1" applyAlignment="1" applyProtection="1">
      <alignment horizontal="center" vertical="center"/>
    </xf>
    <xf numFmtId="2" fontId="22" fillId="16" borderId="8" xfId="7" applyNumberFormat="1" applyFont="1" applyFill="1" applyBorder="1" applyAlignment="1" applyProtection="1">
      <alignment horizontal="center" vertical="center"/>
    </xf>
    <xf numFmtId="0" fontId="22" fillId="16" borderId="8" xfId="7" applyFont="1" applyFill="1" applyBorder="1" applyAlignment="1" applyProtection="1">
      <alignment horizontal="center" vertical="center"/>
    </xf>
    <xf numFmtId="2" fontId="27" fillId="19" borderId="10" xfId="7" applyNumberFormat="1" applyFont="1" applyFill="1" applyBorder="1" applyAlignment="1" applyProtection="1">
      <alignment horizontal="center" vertical="center"/>
    </xf>
    <xf numFmtId="2" fontId="22" fillId="16" borderId="12" xfId="7" applyNumberFormat="1" applyFont="1" applyFill="1" applyBorder="1" applyAlignment="1" applyProtection="1">
      <alignment horizontal="center" vertical="center"/>
    </xf>
    <xf numFmtId="0" fontId="14" fillId="15" borderId="26" xfId="7" applyFont="1" applyFill="1" applyBorder="1" applyAlignment="1" applyProtection="1">
      <alignment horizontal="center" vertical="center"/>
    </xf>
    <xf numFmtId="2" fontId="22" fillId="15" borderId="27" xfId="7" applyNumberFormat="1" applyFont="1" applyFill="1" applyBorder="1" applyAlignment="1" applyProtection="1">
      <alignment horizontal="center" vertical="center"/>
    </xf>
    <xf numFmtId="0" fontId="22" fillId="16" borderId="12" xfId="7" applyFont="1" applyFill="1" applyBorder="1" applyAlignment="1" applyProtection="1">
      <alignment horizontal="center" vertical="center"/>
    </xf>
    <xf numFmtId="0" fontId="27" fillId="19" borderId="14" xfId="7" applyFont="1" applyFill="1" applyBorder="1" applyAlignment="1" applyProtection="1">
      <alignment horizontal="center" vertical="center"/>
    </xf>
    <xf numFmtId="2" fontId="38" fillId="20" borderId="40" xfId="7" applyNumberFormat="1" applyFont="1" applyFill="1" applyBorder="1" applyAlignment="1" applyProtection="1">
      <alignment horizontal="center" vertical="center"/>
      <protection locked="0"/>
    </xf>
    <xf numFmtId="2" fontId="38" fillId="20" borderId="41" xfId="7" applyNumberFormat="1" applyFont="1" applyFill="1" applyBorder="1" applyAlignment="1" applyProtection="1">
      <alignment horizontal="center" vertical="center"/>
      <protection locked="0"/>
    </xf>
    <xf numFmtId="0" fontId="14" fillId="37" borderId="22" xfId="7" applyFont="1" applyFill="1" applyBorder="1" applyAlignment="1" applyProtection="1">
      <alignment horizontal="center" vertical="center"/>
      <protection locked="0"/>
    </xf>
    <xf numFmtId="0" fontId="14" fillId="37" borderId="25" xfId="7" applyFont="1" applyFill="1" applyBorder="1" applyAlignment="1" applyProtection="1">
      <alignment horizontal="center" vertical="center"/>
      <protection locked="0"/>
    </xf>
    <xf numFmtId="0" fontId="14" fillId="37" borderId="23" xfId="7" applyFont="1" applyFill="1" applyBorder="1" applyAlignment="1" applyProtection="1">
      <alignment horizontal="center" vertical="center"/>
      <protection locked="0"/>
    </xf>
    <xf numFmtId="0" fontId="36" fillId="39" borderId="42" xfId="7" applyFont="1" applyFill="1" applyBorder="1" applyAlignment="1" applyProtection="1">
      <alignment horizontal="center" vertical="center"/>
      <protection locked="0"/>
    </xf>
    <xf numFmtId="0" fontId="36" fillId="39" borderId="31" xfId="7" applyFont="1" applyFill="1" applyBorder="1" applyAlignment="1" applyProtection="1">
      <alignment horizontal="center" vertical="center"/>
      <protection locked="0"/>
    </xf>
    <xf numFmtId="2" fontId="37" fillId="38" borderId="43" xfId="7" applyNumberFormat="1" applyFont="1" applyFill="1" applyBorder="1" applyAlignment="1" applyProtection="1">
      <alignment horizontal="center" vertical="center"/>
    </xf>
    <xf numFmtId="2" fontId="37" fillId="38" borderId="35" xfId="7" applyNumberFormat="1" applyFont="1" applyFill="1" applyBorder="1" applyAlignment="1" applyProtection="1">
      <alignment horizontal="center" vertical="center"/>
    </xf>
    <xf numFmtId="0" fontId="14" fillId="0" borderId="29" xfId="7" applyFont="1" applyBorder="1" applyAlignment="1" applyProtection="1">
      <alignment horizontal="center" vertical="center"/>
      <protection locked="0"/>
    </xf>
    <xf numFmtId="0" fontId="14" fillId="0" borderId="30" xfId="7" applyFont="1" applyBorder="1" applyAlignment="1" applyProtection="1">
      <alignment horizontal="center" vertical="center"/>
      <protection locked="0"/>
    </xf>
    <xf numFmtId="0" fontId="14" fillId="0" borderId="31" xfId="7" applyFont="1" applyBorder="1" applyAlignment="1" applyProtection="1">
      <alignment horizontal="center" vertical="center"/>
      <protection locked="0"/>
    </xf>
    <xf numFmtId="0" fontId="14" fillId="18" borderId="26" xfId="7" applyFont="1" applyFill="1" applyBorder="1" applyAlignment="1" applyProtection="1">
      <alignment horizontal="center" vertical="center"/>
      <protection locked="0"/>
    </xf>
    <xf numFmtId="0" fontId="14" fillId="18" borderId="33" xfId="7" applyFont="1" applyFill="1" applyBorder="1" applyAlignment="1" applyProtection="1">
      <alignment horizontal="center" vertical="center"/>
      <protection locked="0"/>
    </xf>
    <xf numFmtId="0" fontId="14" fillId="16" borderId="27" xfId="7" applyFont="1" applyFill="1" applyBorder="1" applyAlignment="1" applyProtection="1">
      <alignment horizontal="center" vertical="center"/>
    </xf>
    <xf numFmtId="0" fontId="14" fillId="16" borderId="35" xfId="7" applyFont="1" applyFill="1" applyBorder="1" applyAlignment="1" applyProtection="1">
      <alignment horizontal="center" vertical="center"/>
    </xf>
    <xf numFmtId="0" fontId="22" fillId="0" borderId="37" xfId="7" applyFont="1" applyBorder="1" applyAlignment="1" applyProtection="1">
      <alignment horizontal="center" vertical="center"/>
      <protection locked="0"/>
    </xf>
    <xf numFmtId="0" fontId="22" fillId="0" borderId="38" xfId="7" applyFont="1" applyBorder="1" applyAlignment="1" applyProtection="1">
      <alignment horizontal="center" vertical="center"/>
      <protection locked="0"/>
    </xf>
    <xf numFmtId="0" fontId="22" fillId="0" borderId="39" xfId="7" applyFont="1" applyBorder="1" applyAlignment="1" applyProtection="1">
      <alignment horizontal="center" vertical="center"/>
      <protection locked="0"/>
    </xf>
    <xf numFmtId="0" fontId="22" fillId="0" borderId="23" xfId="7" applyFont="1" applyBorder="1" applyAlignment="1" applyProtection="1">
      <alignment horizontal="center" vertical="center"/>
      <protection locked="0"/>
    </xf>
    <xf numFmtId="0" fontId="14" fillId="15" borderId="22" xfId="7" applyFont="1" applyFill="1" applyBorder="1" applyAlignment="1" applyProtection="1">
      <alignment horizontal="center" vertical="center"/>
      <protection locked="0"/>
    </xf>
    <xf numFmtId="0" fontId="14" fillId="15" borderId="23" xfId="7" applyFont="1" applyFill="1" applyBorder="1" applyAlignment="1" applyProtection="1">
      <alignment horizontal="center" vertical="center"/>
      <protection locked="0"/>
    </xf>
    <xf numFmtId="0" fontId="14" fillId="27" borderId="26" xfId="7" applyFont="1" applyFill="1" applyBorder="1" applyAlignment="1" applyProtection="1">
      <alignment horizontal="center"/>
      <protection locked="0"/>
    </xf>
    <xf numFmtId="0" fontId="14" fillId="27" borderId="33" xfId="7" applyFont="1" applyFill="1" applyBorder="1" applyAlignment="1" applyProtection="1">
      <alignment horizontal="center"/>
      <protection locked="0"/>
    </xf>
    <xf numFmtId="0" fontId="22" fillId="17" borderId="30" xfId="7" applyFont="1" applyFill="1" applyBorder="1" applyAlignment="1" applyProtection="1">
      <alignment horizontal="center" vertical="center"/>
      <protection locked="0"/>
    </xf>
    <xf numFmtId="0" fontId="22" fillId="17" borderId="31" xfId="7" applyFont="1" applyFill="1" applyBorder="1" applyAlignment="1" applyProtection="1">
      <alignment horizontal="center" vertical="center"/>
      <protection locked="0"/>
    </xf>
    <xf numFmtId="0" fontId="20" fillId="25" borderId="19" xfId="7" applyFont="1" applyFill="1" applyBorder="1" applyAlignment="1" applyProtection="1">
      <alignment horizontal="center" vertical="center"/>
      <protection locked="0"/>
    </xf>
    <xf numFmtId="0" fontId="20" fillId="25" borderId="24" xfId="7" applyFont="1" applyFill="1" applyBorder="1" applyAlignment="1" applyProtection="1">
      <alignment horizontal="center" vertical="center"/>
      <protection locked="0"/>
    </xf>
    <xf numFmtId="0" fontId="20" fillId="25" borderId="20" xfId="7" applyFont="1" applyFill="1" applyBorder="1" applyAlignment="1" applyProtection="1">
      <alignment horizontal="center" vertical="center"/>
      <protection locked="0"/>
    </xf>
    <xf numFmtId="0" fontId="22" fillId="17" borderId="15" xfId="7" applyFont="1" applyFill="1" applyBorder="1" applyAlignment="1" applyProtection="1">
      <alignment horizontal="center" vertical="center"/>
      <protection locked="0"/>
    </xf>
    <xf numFmtId="0" fontId="22" fillId="17" borderId="6" xfId="7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7" fillId="10" borderId="19" xfId="7" applyFont="1" applyFill="1" applyBorder="1" applyAlignment="1" applyProtection="1">
      <alignment horizontal="center" vertical="center"/>
      <protection locked="0"/>
    </xf>
    <xf numFmtId="0" fontId="17" fillId="10" borderId="24" xfId="7" applyFont="1" applyFill="1" applyBorder="1" applyAlignment="1" applyProtection="1">
      <alignment horizontal="center" vertical="center"/>
      <protection locked="0"/>
    </xf>
    <xf numFmtId="0" fontId="17" fillId="10" borderId="20" xfId="7" applyFont="1" applyFill="1" applyBorder="1" applyAlignment="1" applyProtection="1">
      <alignment horizontal="center" vertical="center"/>
      <protection locked="0"/>
    </xf>
    <xf numFmtId="0" fontId="14" fillId="28" borderId="26" xfId="7" applyFont="1" applyFill="1" applyBorder="1" applyAlignment="1" applyProtection="1">
      <alignment horizontal="center"/>
      <protection locked="0"/>
    </xf>
    <xf numFmtId="0" fontId="14" fillId="28" borderId="33" xfId="7" applyFont="1" applyFill="1" applyBorder="1" applyAlignment="1" applyProtection="1">
      <alignment horizontal="center"/>
      <protection locked="0"/>
    </xf>
    <xf numFmtId="0" fontId="15" fillId="29" borderId="0" xfId="7" applyFont="1" applyFill="1" applyBorder="1" applyAlignment="1" applyProtection="1">
      <alignment horizontal="center" vertical="center"/>
      <protection locked="0"/>
    </xf>
    <xf numFmtId="0" fontId="14" fillId="0" borderId="19" xfId="7" applyFont="1" applyBorder="1" applyAlignment="1" applyProtection="1">
      <alignment horizontal="center" vertical="center"/>
      <protection locked="0"/>
    </xf>
    <xf numFmtId="0" fontId="14" fillId="0" borderId="20" xfId="7" applyFont="1" applyBorder="1" applyAlignment="1" applyProtection="1">
      <alignment horizontal="center" vertical="center"/>
      <protection locked="0"/>
    </xf>
    <xf numFmtId="0" fontId="14" fillId="17" borderId="18" xfId="7" applyFont="1" applyFill="1" applyBorder="1" applyAlignment="1" applyProtection="1">
      <alignment horizontal="center" vertical="center"/>
      <protection locked="0"/>
    </xf>
    <xf numFmtId="0" fontId="14" fillId="17" borderId="21" xfId="7" applyFont="1" applyFill="1" applyBorder="1" applyAlignment="1" applyProtection="1">
      <alignment horizontal="center" vertical="center"/>
      <protection locked="0"/>
    </xf>
    <xf numFmtId="0" fontId="14" fillId="21" borderId="18" xfId="7" applyFont="1" applyFill="1" applyBorder="1" applyAlignment="1" applyProtection="1">
      <alignment horizontal="center" vertical="center"/>
      <protection locked="0"/>
    </xf>
    <xf numFmtId="0" fontId="14" fillId="21" borderId="21" xfId="7" applyFont="1" applyFill="1" applyBorder="1" applyAlignment="1" applyProtection="1">
      <alignment horizontal="center" vertical="center"/>
      <protection locked="0"/>
    </xf>
    <xf numFmtId="0" fontId="20" fillId="35" borderId="19" xfId="7" applyFont="1" applyFill="1" applyBorder="1" applyAlignment="1" applyProtection="1">
      <alignment horizontal="center" vertical="center"/>
      <protection locked="0"/>
    </xf>
    <xf numFmtId="0" fontId="20" fillId="35" borderId="24" xfId="7" applyFont="1" applyFill="1" applyBorder="1" applyAlignment="1" applyProtection="1">
      <alignment horizontal="center" vertical="center"/>
      <protection locked="0"/>
    </xf>
    <xf numFmtId="0" fontId="20" fillId="35" borderId="20" xfId="7" applyFont="1" applyFill="1" applyBorder="1" applyAlignment="1" applyProtection="1">
      <alignment horizontal="center" vertical="center"/>
      <protection locked="0"/>
    </xf>
    <xf numFmtId="0" fontId="22" fillId="15" borderId="16" xfId="7" applyFont="1" applyFill="1" applyBorder="1" applyAlignment="1" applyProtection="1">
      <alignment horizontal="center" vertical="center"/>
    </xf>
    <xf numFmtId="0" fontId="22" fillId="15" borderId="17" xfId="7" applyFont="1" applyFill="1" applyBorder="1" applyAlignment="1" applyProtection="1">
      <alignment horizontal="center" vertical="center"/>
    </xf>
    <xf numFmtId="0" fontId="26" fillId="2" borderId="18" xfId="7" applyFont="1" applyFill="1" applyBorder="1" applyAlignment="1" applyProtection="1">
      <alignment horizontal="center" vertical="center"/>
      <protection locked="0"/>
    </xf>
    <xf numFmtId="0" fontId="26" fillId="2" borderId="0" xfId="7" applyFont="1" applyFill="1" applyBorder="1" applyAlignment="1" applyProtection="1">
      <alignment horizontal="center" vertical="center"/>
      <protection locked="0"/>
    </xf>
    <xf numFmtId="0" fontId="26" fillId="2" borderId="21" xfId="7" applyFont="1" applyFill="1" applyBorder="1" applyAlignment="1" applyProtection="1">
      <alignment horizontal="center" vertical="center"/>
      <protection locked="0"/>
    </xf>
    <xf numFmtId="0" fontId="26" fillId="2" borderId="22" xfId="7" applyFont="1" applyFill="1" applyBorder="1" applyAlignment="1" applyProtection="1">
      <alignment horizontal="center" vertical="center"/>
      <protection locked="0"/>
    </xf>
    <xf numFmtId="0" fontId="26" fillId="2" borderId="25" xfId="7" applyFont="1" applyFill="1" applyBorder="1" applyAlignment="1" applyProtection="1">
      <alignment horizontal="center" vertical="center"/>
      <protection locked="0"/>
    </xf>
    <xf numFmtId="0" fontId="26" fillId="2" borderId="23" xfId="7" applyFont="1" applyFill="1" applyBorder="1" applyAlignment="1" applyProtection="1">
      <alignment horizontal="center" vertical="center"/>
      <protection locked="0"/>
    </xf>
    <xf numFmtId="0" fontId="20" fillId="12" borderId="19" xfId="7" applyFont="1" applyFill="1" applyBorder="1" applyAlignment="1" applyProtection="1">
      <alignment horizontal="center" vertical="center"/>
      <protection locked="0"/>
    </xf>
    <xf numFmtId="0" fontId="20" fillId="12" borderId="24" xfId="7" applyFont="1" applyFill="1" applyBorder="1" applyAlignment="1" applyProtection="1">
      <alignment horizontal="center" vertical="center"/>
      <protection locked="0"/>
    </xf>
    <xf numFmtId="0" fontId="20" fillId="12" borderId="20" xfId="7" applyFont="1" applyFill="1" applyBorder="1" applyAlignment="1" applyProtection="1">
      <alignment horizontal="center" vertical="center"/>
      <protection locked="0"/>
    </xf>
    <xf numFmtId="0" fontId="20" fillId="13" borderId="19" xfId="7" applyFont="1" applyFill="1" applyBorder="1" applyAlignment="1" applyProtection="1">
      <alignment horizontal="center" vertical="center"/>
      <protection locked="0"/>
    </xf>
    <xf numFmtId="0" fontId="20" fillId="13" borderId="24" xfId="7" applyFont="1" applyFill="1" applyBorder="1" applyAlignment="1" applyProtection="1">
      <alignment horizontal="center" vertical="center"/>
      <protection locked="0"/>
    </xf>
    <xf numFmtId="0" fontId="20" fillId="13" borderId="20" xfId="7" applyFont="1" applyFill="1" applyBorder="1" applyAlignment="1" applyProtection="1">
      <alignment horizontal="center" vertical="center"/>
      <protection locked="0"/>
    </xf>
    <xf numFmtId="0" fontId="23" fillId="39" borderId="29" xfId="7" applyFont="1" applyFill="1" applyBorder="1" applyAlignment="1" applyProtection="1">
      <alignment horizontal="center" vertical="center"/>
      <protection locked="0"/>
    </xf>
    <xf numFmtId="0" fontId="23" fillId="39" borderId="31" xfId="7" applyFont="1" applyFill="1" applyBorder="1" applyAlignment="1" applyProtection="1">
      <alignment horizontal="center" vertical="center"/>
      <protection locked="0"/>
    </xf>
    <xf numFmtId="2" fontId="22" fillId="38" borderId="34" xfId="7" applyNumberFormat="1" applyFont="1" applyFill="1" applyBorder="1" applyAlignment="1" applyProtection="1">
      <alignment horizontal="center" vertical="center"/>
    </xf>
    <xf numFmtId="2" fontId="22" fillId="38" borderId="35" xfId="7" applyNumberFormat="1" applyFont="1" applyFill="1" applyBorder="1" applyAlignment="1" applyProtection="1">
      <alignment horizontal="center" vertical="center"/>
    </xf>
    <xf numFmtId="0" fontId="20" fillId="14" borderId="5" xfId="7" applyFont="1" applyFill="1" applyBorder="1" applyAlignment="1" applyProtection="1">
      <alignment horizontal="center" vertical="center"/>
      <protection locked="0"/>
    </xf>
    <xf numFmtId="0" fontId="20" fillId="14" borderId="15" xfId="7" applyFont="1" applyFill="1" applyBorder="1" applyAlignment="1" applyProtection="1">
      <alignment horizontal="center" vertical="center"/>
      <protection locked="0"/>
    </xf>
    <xf numFmtId="0" fontId="20" fillId="14" borderId="6" xfId="7" applyFont="1" applyFill="1" applyBorder="1" applyAlignment="1" applyProtection="1">
      <alignment horizontal="center" vertical="center"/>
      <protection locked="0"/>
    </xf>
    <xf numFmtId="0" fontId="22" fillId="0" borderId="2" xfId="7" applyFont="1" applyFill="1" applyBorder="1" applyAlignment="1" applyProtection="1">
      <alignment horizontal="center" vertical="center"/>
      <protection locked="0"/>
    </xf>
    <xf numFmtId="0" fontId="22" fillId="17" borderId="3" xfId="7" applyFont="1" applyFill="1" applyBorder="1" applyAlignment="1" applyProtection="1">
      <alignment horizontal="center" vertical="center"/>
      <protection locked="0"/>
    </xf>
    <xf numFmtId="0" fontId="22" fillId="17" borderId="4" xfId="7" applyFont="1" applyFill="1" applyBorder="1" applyAlignment="1" applyProtection="1">
      <alignment horizontal="center" vertical="center"/>
      <protection locked="0"/>
    </xf>
  </cellXfs>
  <cellStyles count="20">
    <cellStyle name="Accent" xfId="2" xr:uid="{961A5610-DE51-46FF-AC6D-B366FFC93B95}"/>
    <cellStyle name="Accent 1" xfId="3" xr:uid="{FF3A1AC8-8D6F-400B-A903-D04E17ACADD0}"/>
    <cellStyle name="Accent 2" xfId="4" xr:uid="{1914A6BF-A66C-41BB-88C1-40F9EE134FF8}"/>
    <cellStyle name="Accent 3" xfId="5" xr:uid="{3935E81A-849A-4E46-B819-8F9D7010B4E5}"/>
    <cellStyle name="Bad" xfId="6" xr:uid="{8ECD3F4C-8B44-4902-984E-3EF913A6E0EB}"/>
    <cellStyle name="Default" xfId="7" xr:uid="{694430F1-980D-4DB1-91CB-5E896F58728A}"/>
    <cellStyle name="Error" xfId="8" xr:uid="{9E4EF809-1AA3-4947-B16B-ACE7AC636926}"/>
    <cellStyle name="Footnote" xfId="9" xr:uid="{C15C6F2E-5314-474E-AC63-BB981F4A6402}"/>
    <cellStyle name="Good" xfId="10" xr:uid="{14A00428-4C74-4409-B863-AEE561A21BB4}"/>
    <cellStyle name="Heading" xfId="11" xr:uid="{DA637CD5-2144-4C1E-9BF9-98D2FE3879CE}"/>
    <cellStyle name="Heading 1" xfId="12" xr:uid="{68BAD21F-1A29-4896-B111-8B397D39A0C6}"/>
    <cellStyle name="Heading 2" xfId="13" xr:uid="{7B02B225-AA0F-4C09-B7B3-7A30957E5CB1}"/>
    <cellStyle name="Hyperlink" xfId="14" xr:uid="{6F370311-1647-4103-94AD-A2F968A0A2CA}"/>
    <cellStyle name="Neutral" xfId="15" xr:uid="{E4589C7E-312D-4C24-8186-4598A9908B3A}"/>
    <cellStyle name="Normal" xfId="0" builtinId="0" customBuiltin="1"/>
    <cellStyle name="Note" xfId="1" builtinId="10" customBuiltin="1"/>
    <cellStyle name="Result" xfId="16" xr:uid="{3B89DB2A-F912-44F0-A59A-90E8D521D253}"/>
    <cellStyle name="Status" xfId="17" xr:uid="{59AC409D-823D-4517-99DC-364BE523D27F}"/>
    <cellStyle name="Text" xfId="18" xr:uid="{A969BC54-3025-4C8A-8481-8C4B289A3BE6}"/>
    <cellStyle name="Warning" xfId="19" xr:uid="{8A30FCF5-EAE0-492E-AAB3-449B670926EB}"/>
  </cellStyles>
  <dxfs count="0"/>
  <tableStyles count="0" defaultTableStyle="TableStyleMedium2" defaultPivotStyle="PivotStyleLight16"/>
  <colors>
    <mruColors>
      <color rgb="FFD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20075" y="2967054"/>
    <xdr:ext cx="0" cy="1252081"/>
    <xdr:sp macro="" textlink="">
      <xdr:nvSpPr>
        <xdr:cNvPr id="4" name="Ligne 1">
          <a:extLst>
            <a:ext uri="{FF2B5EF4-FFF2-40B4-BE49-F238E27FC236}">
              <a16:creationId xmlns:a16="http://schemas.microsoft.com/office/drawing/2014/main" id="{C8CA81B5-6463-E5E2-89DE-6A654CA6BB42}"/>
            </a:ext>
          </a:extLst>
        </xdr:cNvPr>
        <xdr:cNvSpPr/>
      </xdr:nvSpPr>
      <xdr:spPr>
        <a:xfrm>
          <a:off x="120075" y="2967054"/>
          <a:ext cx="0" cy="1252081"/>
        </a:xfrm>
        <a:prstGeom prst="line">
          <a:avLst/>
        </a:prstGeom>
        <a:noFill/>
        <a:ln w="36000">
          <a:solidFill>
            <a:srgbClr val="000000"/>
          </a:solidFill>
          <a:prstDash val="solid"/>
          <a:tailEnd type="arrow"/>
        </a:ln>
      </xdr:spPr>
      <xdr:txBody>
        <a:bodyPr vert="horz" wrap="none" lIns="18000" tIns="18000" rIns="18000" bIns="18000" anchor="ctr" anchorCtr="1" compatLnSpc="0"/>
        <a:lstStyle/>
        <a:p>
          <a:pPr lvl="0" algn="ctr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139106" y="5503065"/>
    <xdr:ext cx="1080" cy="1035719"/>
    <xdr:sp macro="" textlink="">
      <xdr:nvSpPr>
        <xdr:cNvPr id="5" name="Ligne 2">
          <a:extLst>
            <a:ext uri="{FF2B5EF4-FFF2-40B4-BE49-F238E27FC236}">
              <a16:creationId xmlns:a16="http://schemas.microsoft.com/office/drawing/2014/main" id="{571EC172-DF6E-E6EC-E856-2FD73C17665A}"/>
            </a:ext>
          </a:extLst>
        </xdr:cNvPr>
        <xdr:cNvSpPr/>
      </xdr:nvSpPr>
      <xdr:spPr>
        <a:xfrm flipH="1">
          <a:off x="139106" y="5503065"/>
          <a:ext cx="1080" cy="1035719"/>
        </a:xfrm>
        <a:prstGeom prst="line">
          <a:avLst/>
        </a:prstGeom>
        <a:noFill/>
        <a:ln w="36000">
          <a:solidFill>
            <a:srgbClr val="000000"/>
          </a:solidFill>
          <a:prstDash val="solid"/>
          <a:tailEnd type="arrow"/>
        </a:ln>
      </xdr:spPr>
      <xdr:txBody>
        <a:bodyPr vert="horz" wrap="none" lIns="18000" tIns="18000" rIns="18000" bIns="18000" anchor="ctr" anchorCtr="1" compatLnSpc="0"/>
        <a:lstStyle/>
        <a:p>
          <a:pPr lvl="0" algn="ctr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129776" y="7742822"/>
    <xdr:ext cx="1440" cy="827280"/>
    <xdr:sp macro="" textlink="">
      <xdr:nvSpPr>
        <xdr:cNvPr id="6" name="Ligne 3">
          <a:extLst>
            <a:ext uri="{FF2B5EF4-FFF2-40B4-BE49-F238E27FC236}">
              <a16:creationId xmlns:a16="http://schemas.microsoft.com/office/drawing/2014/main" id="{31898905-EDC7-4697-F7FC-03F3D4A9E0BC}"/>
            </a:ext>
          </a:extLst>
        </xdr:cNvPr>
        <xdr:cNvSpPr/>
      </xdr:nvSpPr>
      <xdr:spPr>
        <a:xfrm>
          <a:off x="129776" y="7742822"/>
          <a:ext cx="1440" cy="827280"/>
        </a:xfrm>
        <a:prstGeom prst="line">
          <a:avLst/>
        </a:prstGeom>
        <a:noFill/>
        <a:ln w="36000">
          <a:solidFill>
            <a:srgbClr val="000000"/>
          </a:solidFill>
          <a:prstDash val="solid"/>
          <a:tailEnd type="arrow"/>
        </a:ln>
      </xdr:spPr>
      <xdr:txBody>
        <a:bodyPr vert="horz" wrap="none" lIns="18000" tIns="18000" rIns="18000" bIns="18000" anchor="ctr" anchorCtr="1" compatLnSpc="0"/>
        <a:lstStyle/>
        <a:p>
          <a:pPr lvl="0" algn="ctr" rtl="0" hangingPunct="0">
            <a:buNone/>
            <a:tabLst/>
          </a:pPr>
          <a:endParaRPr lang="fr-FR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oneCellAnchor>
    <xdr:from>
      <xdr:col>7</xdr:col>
      <xdr:colOff>81396</xdr:colOff>
      <xdr:row>63</xdr:row>
      <xdr:rowOff>39832</xdr:rowOff>
    </xdr:from>
    <xdr:ext cx="4676775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37CAC281-4E2D-F178-8E85-ECDB712C4AA4}"/>
                </a:ext>
              </a:extLst>
            </xdr:cNvPr>
            <xdr:cNvSpPr txBox="1"/>
          </xdr:nvSpPr>
          <xdr:spPr>
            <a:xfrm>
              <a:off x="8444346" y="13936807"/>
              <a:ext cx="4676775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fr-FR" sz="110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∅</m:t>
                  </m:r>
                  <m:r>
                    <a:rPr lang="fr-FR" sz="1100" b="0" i="1" baseline="-250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𝑡𝑜𝑡𝑎𝑙</m:t>
                  </m:r>
                  <m:r>
                    <a:rPr lang="fr-FR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= </m:t>
                  </m:r>
                  <m:r>
                    <a:rPr lang="fr-FR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∅</m:t>
                  </m:r>
                </m:oMath>
              </a14:m>
              <a:r>
                <a:rPr lang="fr-FR" sz="1100" baseline="-25000"/>
                <a:t>mur</a:t>
              </a:r>
              <a:r>
                <a:rPr lang="fr-FR" sz="1100"/>
                <a:t>+</a:t>
              </a:r>
              <a14:m>
                <m:oMath xmlns:m="http://schemas.openxmlformats.org/officeDocument/2006/math">
                  <m:r>
                    <a:rPr lang="fr-FR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∅</m:t>
                  </m:r>
                </m:oMath>
              </a14:m>
              <a:r>
                <a:rPr lang="fr-FR" sz="1100" baseline="-25000"/>
                <a:t>plafond</a:t>
              </a:r>
              <a:r>
                <a:rPr lang="fr-FR" sz="1100"/>
                <a:t>+</a:t>
              </a:r>
              <a14:m>
                <m:oMath xmlns:m="http://schemas.openxmlformats.org/officeDocument/2006/math">
                  <m:r>
                    <a:rPr lang="fr-FR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∅</m:t>
                  </m:r>
                </m:oMath>
              </a14:m>
              <a:r>
                <a:rPr lang="fr-FR" sz="1100" baseline="-25000"/>
                <a:t>plancher</a:t>
              </a:r>
              <a:r>
                <a:rPr lang="fr-FR" sz="1100"/>
                <a:t>+</a:t>
              </a:r>
              <a14:m>
                <m:oMath xmlns:m="http://schemas.openxmlformats.org/officeDocument/2006/math">
                  <m:r>
                    <a:rPr lang="fr-FR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∅</m:t>
                  </m:r>
                </m:oMath>
              </a14:m>
              <a:r>
                <a:rPr lang="fr-FR" sz="1100" baseline="-25000"/>
                <a:t>fenêtre</a:t>
              </a:r>
              <a:r>
                <a:rPr lang="fr-FR" sz="1100"/>
                <a:t>+</a:t>
              </a:r>
              <a14:m>
                <m:oMath xmlns:m="http://schemas.openxmlformats.org/officeDocument/2006/math">
                  <m:r>
                    <a:rPr lang="fr-FR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∅</m:t>
                  </m:r>
                </m:oMath>
              </a14:m>
              <a:r>
                <a:rPr lang="fr-FR" sz="1100" baseline="-25000"/>
                <a:t>porte</a:t>
              </a:r>
              <a:r>
                <a:rPr lang="fr-FR" sz="1100"/>
                <a:t>+</a:t>
              </a:r>
              <a14:m>
                <m:oMath xmlns:m="http://schemas.openxmlformats.org/officeDocument/2006/math">
                  <m:r>
                    <a:rPr lang="fr-FR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∅</m:t>
                  </m:r>
                </m:oMath>
              </a14:m>
              <a:r>
                <a:rPr lang="fr-FR" sz="1100" baseline="-25000"/>
                <a:t>ventillation</a:t>
              </a:r>
            </a:p>
          </xdr:txBody>
        </xdr:sp>
      </mc:Choice>
      <mc:Fallback xmlns="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37CAC281-4E2D-F178-8E85-ECDB712C4AA4}"/>
                </a:ext>
              </a:extLst>
            </xdr:cNvPr>
            <xdr:cNvSpPr txBox="1"/>
          </xdr:nvSpPr>
          <xdr:spPr>
            <a:xfrm>
              <a:off x="8444346" y="13936807"/>
              <a:ext cx="4676775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∅</a:t>
              </a:r>
              <a:r>
                <a:rPr lang="fr-FR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𝑡𝑜𝑡𝑎𝑙</a:t>
              </a:r>
              <a:r>
                <a:rPr lang="fr-F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 </a:t>
              </a:r>
              <a:r>
                <a:rPr lang="fr-F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∅</a:t>
              </a:r>
              <a:r>
                <a:rPr lang="fr-FR" sz="1100" baseline="-25000"/>
                <a:t>mur</a:t>
              </a:r>
              <a:r>
                <a:rPr lang="fr-FR" sz="1100"/>
                <a:t>+</a:t>
              </a:r>
              <a:r>
                <a:rPr lang="fr-F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∅</a:t>
              </a:r>
              <a:r>
                <a:rPr lang="fr-FR" sz="1100" baseline="-25000"/>
                <a:t>plafond</a:t>
              </a:r>
              <a:r>
                <a:rPr lang="fr-FR" sz="1100"/>
                <a:t>+</a:t>
              </a:r>
              <a:r>
                <a:rPr lang="fr-F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∅</a:t>
              </a:r>
              <a:r>
                <a:rPr lang="fr-FR" sz="1100" baseline="-25000"/>
                <a:t>plancher</a:t>
              </a:r>
              <a:r>
                <a:rPr lang="fr-FR" sz="1100"/>
                <a:t>+</a:t>
              </a:r>
              <a:r>
                <a:rPr lang="fr-F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∅</a:t>
              </a:r>
              <a:r>
                <a:rPr lang="fr-FR" sz="1100" baseline="-25000"/>
                <a:t>fenêtre</a:t>
              </a:r>
              <a:r>
                <a:rPr lang="fr-FR" sz="1100"/>
                <a:t>+</a:t>
              </a:r>
              <a:r>
                <a:rPr lang="fr-F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∅</a:t>
              </a:r>
              <a:r>
                <a:rPr lang="fr-FR" sz="1100" baseline="-25000"/>
                <a:t>porte</a:t>
              </a:r>
              <a:r>
                <a:rPr lang="fr-FR" sz="1100"/>
                <a:t>+</a:t>
              </a:r>
              <a:r>
                <a:rPr lang="fr-F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∅</a:t>
              </a:r>
              <a:r>
                <a:rPr lang="fr-FR" sz="1100" baseline="-25000"/>
                <a:t>ventillation</a:t>
              </a:r>
            </a:p>
          </xdr:txBody>
        </xdr:sp>
      </mc:Fallback>
    </mc:AlternateContent>
    <xdr:clientData/>
  </xdr:oneCellAnchor>
  <xdr:oneCellAnchor>
    <xdr:from>
      <xdr:col>7</xdr:col>
      <xdr:colOff>230332</xdr:colOff>
      <xdr:row>17</xdr:row>
      <xdr:rowOff>136813</xdr:rowOff>
    </xdr:from>
    <xdr:ext cx="1760393" cy="52041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27A89FC2-9AAD-465B-78D4-5AA0D1413FCF}"/>
                </a:ext>
              </a:extLst>
            </xdr:cNvPr>
            <xdr:cNvSpPr txBox="1"/>
          </xdr:nvSpPr>
          <xdr:spPr>
            <a:xfrm>
              <a:off x="8593282" y="3851563"/>
              <a:ext cx="1760393" cy="52041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fr-FR" sz="18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∅</m:t>
                  </m:r>
                </m:oMath>
              </a14:m>
              <a:r>
                <a:rPr lang="fr-FR" sz="1800" baseline="-25000"/>
                <a:t>mur</a:t>
              </a:r>
              <a:r>
                <a:rPr lang="fr-FR" sz="1800"/>
                <a:t>=</a:t>
              </a:r>
              <a14:m>
                <m:oMath xmlns:m="http://schemas.openxmlformats.org/officeDocument/2006/math">
                  <m:f>
                    <m:fPr>
                      <m:ctrlPr>
                        <a:rPr lang="fr-FR" sz="18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r-FR" sz="1800" b="0" i="1">
                          <a:latin typeface="Cambria Math" panose="02040503050406030204" pitchFamily="18" charset="0"/>
                        </a:rPr>
                        <m:t>𝑆</m:t>
                      </m:r>
                      <m:r>
                        <a:rPr lang="fr-FR" sz="18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×∆</m:t>
                      </m:r>
                      <m:r>
                        <a:rPr lang="fr-FR" sz="18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𝑇</m:t>
                      </m:r>
                    </m:num>
                    <m:den>
                      <m:r>
                        <a:rPr lang="fr-FR" sz="1800" b="0" i="1">
                          <a:latin typeface="Cambria Math" panose="02040503050406030204" pitchFamily="18" charset="0"/>
                        </a:rPr>
                        <m:t>𝑅</m:t>
                      </m:r>
                      <m:r>
                        <a:rPr lang="fr-FR" sz="1800" b="0" i="1" baseline="-25000">
                          <a:latin typeface="Cambria Math" panose="02040503050406030204" pitchFamily="18" charset="0"/>
                        </a:rPr>
                        <m:t>𝑚𝑢𝑟</m:t>
                      </m:r>
                    </m:den>
                  </m:f>
                </m:oMath>
              </a14:m>
              <a:endParaRPr lang="fr-FR" sz="1800"/>
            </a:p>
          </xdr:txBody>
        </xdr:sp>
      </mc:Choice>
      <mc:Fallback xmlns="">
        <xdr:sp macro="" textlink="">
          <xdr:nvSpPr>
            <xdr:cNvPr id="9" name="ZoneTexte 8">
              <a:extLst>
                <a:ext uri="{FF2B5EF4-FFF2-40B4-BE49-F238E27FC236}">
                  <a16:creationId xmlns:a16="http://schemas.microsoft.com/office/drawing/2014/main" id="{27A89FC2-9AAD-465B-78D4-5AA0D1413FCF}"/>
                </a:ext>
              </a:extLst>
            </xdr:cNvPr>
            <xdr:cNvSpPr txBox="1"/>
          </xdr:nvSpPr>
          <xdr:spPr>
            <a:xfrm>
              <a:off x="8593282" y="3851563"/>
              <a:ext cx="1760393" cy="52041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fr-FR" sz="18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∅</a:t>
              </a:r>
              <a:r>
                <a:rPr lang="fr-FR" sz="1800" baseline="-25000"/>
                <a:t>mur</a:t>
              </a:r>
              <a:r>
                <a:rPr lang="fr-FR" sz="1800"/>
                <a:t>=</a:t>
              </a:r>
              <a:r>
                <a:rPr lang="fr-FR" sz="1800" i="0">
                  <a:latin typeface="Cambria Math" panose="02040503050406030204" pitchFamily="18" charset="0"/>
                </a:rPr>
                <a:t>(</a:t>
              </a:r>
              <a:r>
                <a:rPr lang="fr-FR" sz="1800" b="0" i="0">
                  <a:latin typeface="Cambria Math" panose="02040503050406030204" pitchFamily="18" charset="0"/>
                </a:rPr>
                <a:t>𝑆</a:t>
              </a:r>
              <a:r>
                <a:rPr lang="fr-FR" sz="18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×∆𝑇)/</a:t>
              </a:r>
              <a:r>
                <a:rPr lang="fr-FR" sz="1800" b="0" i="0">
                  <a:latin typeface="Cambria Math" panose="02040503050406030204" pitchFamily="18" charset="0"/>
                </a:rPr>
                <a:t>𝑅</a:t>
              </a:r>
              <a:r>
                <a:rPr lang="fr-FR" sz="1800" b="0" i="0" baseline="-25000">
                  <a:latin typeface="Cambria Math" panose="02040503050406030204" pitchFamily="18" charset="0"/>
                </a:rPr>
                <a:t>𝑚𝑢𝑟</a:t>
              </a:r>
              <a:endParaRPr lang="fr-FR" sz="1800"/>
            </a:p>
          </xdr:txBody>
        </xdr:sp>
      </mc:Fallback>
    </mc:AlternateContent>
    <xdr:clientData/>
  </xdr:oneCellAnchor>
  <xdr:oneCellAnchor>
    <xdr:from>
      <xdr:col>7</xdr:col>
      <xdr:colOff>19050</xdr:colOff>
      <xdr:row>10</xdr:row>
      <xdr:rowOff>293543</xdr:rowOff>
    </xdr:from>
    <xdr:ext cx="1699119" cy="2843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F0133BE3-53A7-9121-7ED3-48B103324BAB}"/>
                </a:ext>
              </a:extLst>
            </xdr:cNvPr>
            <xdr:cNvSpPr txBox="1"/>
          </xdr:nvSpPr>
          <xdr:spPr>
            <a:xfrm>
              <a:off x="8382000" y="2427143"/>
              <a:ext cx="1699119" cy="284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fr-FR" sz="18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𝑅</m:t>
                  </m:r>
                  <m:r>
                    <m:rPr>
                      <m:nor/>
                    </m:rPr>
                    <a:rPr lang="fr-FR" sz="1800" baseline="-250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mur</m:t>
                  </m:r>
                </m:oMath>
              </a14:m>
              <a:r>
                <a:rPr lang="fr-FR" sz="1800"/>
                <a:t>=</a:t>
              </a:r>
              <a14:m>
                <m:oMath xmlns:m="http://schemas.openxmlformats.org/officeDocument/2006/math">
                  <m:r>
                    <a:rPr lang="fr-FR" sz="18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𝑅</m:t>
                  </m:r>
                </m:oMath>
              </a14:m>
              <a:r>
                <a:rPr lang="fr-FR" sz="180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SE+</a:t>
              </a:r>
              <a14:m>
                <m:oMath xmlns:m="http://schemas.openxmlformats.org/officeDocument/2006/math">
                  <m:r>
                    <a:rPr lang="fr-FR" sz="18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𝑅</m:t>
                  </m:r>
                  <m:r>
                    <m:rPr>
                      <m:nor/>
                    </m:rPr>
                    <a:rPr lang="fr-FR" sz="1800" baseline="-250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SI</m:t>
                  </m:r>
                  <m:r>
                    <m:rPr>
                      <m:nor/>
                    </m:rPr>
                    <a:rPr lang="fr-FR" sz="1800" baseline="-250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+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fr-FR" sz="18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/>
                    <m:sup/>
                    <m:e>
                      <m:r>
                        <a:rPr lang="fr-FR" sz="18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𝑅</m:t>
                      </m:r>
                    </m:e>
                  </m:nary>
                </m:oMath>
              </a14:m>
              <a:endParaRPr lang="fr-FR" sz="1800"/>
            </a:p>
          </xdr:txBody>
        </xdr:sp>
      </mc:Choice>
      <mc:Fallback xmlns="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F0133BE3-53A7-9121-7ED3-48B103324BAB}"/>
                </a:ext>
              </a:extLst>
            </xdr:cNvPr>
            <xdr:cNvSpPr txBox="1"/>
          </xdr:nvSpPr>
          <xdr:spPr>
            <a:xfrm>
              <a:off x="8382000" y="2427143"/>
              <a:ext cx="1699119" cy="284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</a:t>
              </a:r>
              <a:r>
                <a:rPr lang="fr-FR" sz="18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fr-FR" sz="180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mur</a:t>
              </a:r>
              <a:r>
                <a:rPr lang="fr-FR" sz="1800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r-FR" sz="1800"/>
                <a:t>=</a:t>
              </a:r>
              <a:r>
                <a:rPr lang="fr-F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</a:t>
              </a:r>
              <a:r>
                <a:rPr lang="fr-FR" sz="180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SE+</a:t>
              </a:r>
              <a:r>
                <a:rPr lang="fr-F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</a:t>
              </a:r>
              <a:r>
                <a:rPr lang="fr-FR" sz="18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fr-FR" sz="180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SI+</a:t>
              </a:r>
              <a:r>
                <a:rPr lang="fr-FR" sz="18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r>
                <a:rPr lang="fr-F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∑▒𝑅</a:t>
              </a:r>
              <a:endParaRPr lang="fr-FR" sz="1800"/>
            </a:p>
          </xdr:txBody>
        </xdr:sp>
      </mc:Fallback>
    </mc:AlternateContent>
    <xdr:clientData/>
  </xdr:oneCellAnchor>
  <xdr:oneCellAnchor>
    <xdr:from>
      <xdr:col>7</xdr:col>
      <xdr:colOff>38100</xdr:colOff>
      <xdr:row>9</xdr:row>
      <xdr:rowOff>76199</xdr:rowOff>
    </xdr:from>
    <xdr:ext cx="1685925" cy="4476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8BF53EB4-EF71-448A-B9C5-8C4DCF699239}"/>
                </a:ext>
              </a:extLst>
            </xdr:cNvPr>
            <xdr:cNvSpPr txBox="1"/>
          </xdr:nvSpPr>
          <xdr:spPr>
            <a:xfrm>
              <a:off x="8401050" y="2000249"/>
              <a:ext cx="1685925" cy="4476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fr-FR" sz="18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𝑅</m:t>
                  </m:r>
                </m:oMath>
              </a14:m>
              <a:r>
                <a:rPr lang="fr-FR" sz="1800"/>
                <a:t>=</a:t>
              </a:r>
              <a14:m>
                <m:oMath xmlns:m="http://schemas.openxmlformats.org/officeDocument/2006/math">
                  <m:f>
                    <m:fPr>
                      <m:ctrlPr>
                        <a:rPr lang="fr-FR" sz="18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r-FR" sz="1800" b="0" i="1">
                          <a:latin typeface="Cambria Math" panose="02040503050406030204" pitchFamily="18" charset="0"/>
                        </a:rPr>
                        <m:t>𝑒</m:t>
                      </m:r>
                    </m:num>
                    <m:den>
                      <m:r>
                        <a:rPr lang="el-GR" sz="1800" b="0" i="1">
                          <a:latin typeface="Cambria Math" panose="02040503050406030204" pitchFamily="18" charset="0"/>
                        </a:rPr>
                        <m:t>𝜆</m:t>
                      </m:r>
                    </m:den>
                  </m:f>
                </m:oMath>
              </a14:m>
              <a:endParaRPr lang="fr-FR" sz="1800"/>
            </a:p>
          </xdr:txBody>
        </xdr:sp>
      </mc:Choice>
      <mc:Fallback xmlns="">
        <xdr:sp macro="" textlink="">
          <xdr:nvSpPr>
            <xdr:cNvPr id="12" name="ZoneTexte 11">
              <a:extLst>
                <a:ext uri="{FF2B5EF4-FFF2-40B4-BE49-F238E27FC236}">
                  <a16:creationId xmlns:a16="http://schemas.microsoft.com/office/drawing/2014/main" id="{8BF53EB4-EF71-448A-B9C5-8C4DCF699239}"/>
                </a:ext>
              </a:extLst>
            </xdr:cNvPr>
            <xdr:cNvSpPr txBox="1"/>
          </xdr:nvSpPr>
          <xdr:spPr>
            <a:xfrm>
              <a:off x="8401050" y="2000249"/>
              <a:ext cx="1685925" cy="4476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fr-F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𝑅</a:t>
              </a:r>
              <a:r>
                <a:rPr lang="fr-FR" sz="1800"/>
                <a:t>=</a:t>
              </a:r>
              <a:r>
                <a:rPr lang="fr-FR" sz="1800" b="0" i="0">
                  <a:latin typeface="Cambria Math" panose="02040503050406030204" pitchFamily="18" charset="0"/>
                </a:rPr>
                <a:t>𝑒/</a:t>
              </a:r>
              <a:r>
                <a:rPr lang="el-GR" sz="1800" b="0" i="0">
                  <a:latin typeface="Cambria Math" panose="02040503050406030204" pitchFamily="18" charset="0"/>
                </a:rPr>
                <a:t>𝜆</a:t>
              </a:r>
              <a:endParaRPr lang="fr-FR" sz="1800"/>
            </a:p>
          </xdr:txBody>
        </xdr:sp>
      </mc:Fallback>
    </mc:AlternateContent>
    <xdr:clientData/>
  </xdr:oneCellAnchor>
  <xdr:oneCellAnchor>
    <xdr:from>
      <xdr:col>7</xdr:col>
      <xdr:colOff>1265634</xdr:colOff>
      <xdr:row>17</xdr:row>
      <xdr:rowOff>61912</xdr:rowOff>
    </xdr:from>
    <xdr:ext cx="2495940" cy="595291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1D860429-5D12-EA2D-BF47-80DFEA92D443}"/>
            </a:ext>
          </a:extLst>
        </xdr:cNvPr>
        <xdr:cNvSpPr txBox="1"/>
      </xdr:nvSpPr>
      <xdr:spPr>
        <a:xfrm>
          <a:off x="9628584" y="3776662"/>
          <a:ext cx="2495940" cy="595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S surface mur en m</a:t>
          </a:r>
          <a: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  <a:t>2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 </a:t>
          </a:r>
        </a:p>
        <a:p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R</a:t>
          </a:r>
          <a:r>
            <a:rPr lang="fr-FR" sz="1100" baseline="-25000">
              <a:latin typeface="Cambria Math" panose="02040503050406030204" pitchFamily="18" charset="0"/>
              <a:ea typeface="Cambria Math" panose="02040503050406030204" pitchFamily="18" charset="0"/>
            </a:rPr>
            <a:t>mur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 resistance thermique en K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m</a:t>
          </a:r>
          <a: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  <a:t>2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W</a:t>
          </a:r>
          <a: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  <a:t>-1</a:t>
          </a:r>
          <a:b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</a:br>
          <a:r>
            <a:rPr lang="el-GR" sz="1100" baseline="0">
              <a:latin typeface="Cambria Math" panose="02040503050406030204" pitchFamily="18" charset="0"/>
              <a:ea typeface="Cambria Math" panose="02040503050406030204" pitchFamily="18" charset="0"/>
            </a:rPr>
            <a:t>Δ</a:t>
          </a:r>
          <a:r>
            <a:rPr lang="fr-FR" sz="1100" baseline="0">
              <a:latin typeface="Cambria Math" panose="02040503050406030204" pitchFamily="18" charset="0"/>
              <a:ea typeface="Cambria Math" panose="02040503050406030204" pitchFamily="18" charset="0"/>
            </a:rPr>
            <a:t>T température en K</a:t>
          </a:r>
        </a:p>
      </xdr:txBody>
    </xdr:sp>
    <xdr:clientData/>
  </xdr:oneCellAnchor>
  <xdr:oneCellAnchor>
    <xdr:from>
      <xdr:col>7</xdr:col>
      <xdr:colOff>438150</xdr:colOff>
      <xdr:row>9</xdr:row>
      <xdr:rowOff>0</xdr:rowOff>
    </xdr:from>
    <xdr:ext cx="1820050" cy="429926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2FAD645-474D-48A2-BBA8-33B28E1923B1}"/>
            </a:ext>
          </a:extLst>
        </xdr:cNvPr>
        <xdr:cNvSpPr txBox="1"/>
      </xdr:nvSpPr>
      <xdr:spPr>
        <a:xfrm>
          <a:off x="8801100" y="1924050"/>
          <a:ext cx="1820050" cy="4299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e epaisseur en m</a:t>
          </a:r>
        </a:p>
        <a:p>
          <a:r>
            <a:rPr lang="el-GR" sz="1100">
              <a:latin typeface="Cambria Math" panose="02040503050406030204" pitchFamily="18" charset="0"/>
              <a:ea typeface="Cambria Math" panose="02040503050406030204" pitchFamily="18" charset="0"/>
            </a:rPr>
            <a:t>λ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 conductivité en W·m</a:t>
          </a:r>
          <a: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  <a:t>-1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K</a:t>
          </a:r>
          <a: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  <a:t>-1</a:t>
          </a:r>
        </a:p>
      </xdr:txBody>
    </xdr:sp>
    <xdr:clientData/>
  </xdr:oneCellAnchor>
  <xdr:oneCellAnchor>
    <xdr:from>
      <xdr:col>7</xdr:col>
      <xdr:colOff>1719262</xdr:colOff>
      <xdr:row>10</xdr:row>
      <xdr:rowOff>309563</xdr:rowOff>
    </xdr:from>
    <xdr:ext cx="2468561" cy="28575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EBB4EAF-7E8E-4E73-8146-39EC32CFF167}"/>
            </a:ext>
          </a:extLst>
        </xdr:cNvPr>
        <xdr:cNvSpPr txBox="1"/>
      </xdr:nvSpPr>
      <xdr:spPr>
        <a:xfrm>
          <a:off x="10082212" y="2443163"/>
          <a:ext cx="2468561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R</a:t>
          </a:r>
          <a:r>
            <a:rPr lang="fr-FR" sz="1100" baseline="-25000">
              <a:latin typeface="Cambria Math" panose="02040503050406030204" pitchFamily="18" charset="0"/>
              <a:ea typeface="Cambria Math" panose="02040503050406030204" pitchFamily="18" charset="0"/>
            </a:rPr>
            <a:t>mur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 resistance thermique en K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m</a:t>
          </a:r>
          <a: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  <a:t>2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fr-FR" sz="1100">
              <a:latin typeface="Cambria Math" panose="02040503050406030204" pitchFamily="18" charset="0"/>
              <a:ea typeface="Cambria Math" panose="02040503050406030204" pitchFamily="18" charset="0"/>
            </a:rPr>
            <a:t>W</a:t>
          </a:r>
          <a: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  <a:t>-1</a:t>
          </a:r>
          <a:br>
            <a:rPr lang="fr-FR" sz="1100" baseline="30000">
              <a:latin typeface="Cambria Math" panose="02040503050406030204" pitchFamily="18" charset="0"/>
              <a:ea typeface="Cambria Math" panose="02040503050406030204" pitchFamily="18" charset="0"/>
            </a:rPr>
          </a:br>
          <a:endParaRPr lang="fr-FR" sz="1100" baseline="0">
            <a:latin typeface="Cambria Math" panose="02040503050406030204" pitchFamily="18" charset="0"/>
            <a:ea typeface="Cambria Math" panose="02040503050406030204" pitchFamily="18" charset="0"/>
          </a:endParaRPr>
        </a:p>
      </xdr:txBody>
    </xdr:sp>
    <xdr:clientData/>
  </xdr:oneCellAnchor>
  <xdr:oneCellAnchor>
    <xdr:from>
      <xdr:col>6</xdr:col>
      <xdr:colOff>282286</xdr:colOff>
      <xdr:row>64</xdr:row>
      <xdr:rowOff>77932</xdr:rowOff>
    </xdr:from>
    <xdr:ext cx="3398366" cy="25769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D4D77D71-EC09-4128-8869-DE4285782FFF}"/>
                </a:ext>
              </a:extLst>
            </xdr:cNvPr>
            <xdr:cNvSpPr txBox="1"/>
          </xdr:nvSpPr>
          <xdr:spPr>
            <a:xfrm>
              <a:off x="8330911" y="14165407"/>
              <a:ext cx="3398366" cy="2576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fr-FR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∅</m:t>
                  </m:r>
                  <m:r>
                    <a:rPr lang="fr-FR" sz="1100" b="0" i="1" baseline="-2500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𝑡𝑜𝑡𝑎𝑙</m:t>
                  </m:r>
                </m:oMath>
              </a14:m>
              <a:r>
                <a:rPr lang="fr-FR" sz="110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  </a:t>
              </a:r>
              <a:r>
                <a:rPr lang="fr-FR" sz="1100" baseline="0">
                  <a:latin typeface="Cambria Math" panose="02040503050406030204" pitchFamily="18" charset="0"/>
                  <a:ea typeface="Cambria Math" panose="02040503050406030204" pitchFamily="18" charset="0"/>
                </a:rPr>
                <a:t>Déperdition thermique totale de la maison en W</a:t>
              </a:r>
            </a:p>
          </xdr:txBody>
        </xdr:sp>
      </mc:Choice>
      <mc:Fallback xmlns="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D4D77D71-EC09-4128-8869-DE4285782FFF}"/>
                </a:ext>
              </a:extLst>
            </xdr:cNvPr>
            <xdr:cNvSpPr txBox="1"/>
          </xdr:nvSpPr>
          <xdr:spPr>
            <a:xfrm>
              <a:off x="8330911" y="14165407"/>
              <a:ext cx="3398366" cy="2576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fr-F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∅</a:t>
              </a:r>
              <a:r>
                <a:rPr lang="fr-FR" sz="11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𝑡𝑜𝑡𝑎𝑙</a:t>
              </a:r>
              <a:r>
                <a:rPr lang="fr-FR" sz="110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  </a:t>
              </a:r>
              <a:r>
                <a:rPr lang="fr-FR" sz="1100" baseline="0">
                  <a:latin typeface="Cambria Math" panose="02040503050406030204" pitchFamily="18" charset="0"/>
                  <a:ea typeface="Cambria Math" panose="02040503050406030204" pitchFamily="18" charset="0"/>
                </a:rPr>
                <a:t>Déperdition thermique totale de la maison en W</a:t>
              </a:r>
            </a:p>
          </xdr:txBody>
        </xdr:sp>
      </mc:Fallback>
    </mc:AlternateContent>
    <xdr:clientData/>
  </xdr:oneCellAnchor>
  <xdr:oneCellAnchor>
    <xdr:from>
      <xdr:col>4</xdr:col>
      <xdr:colOff>283153</xdr:colOff>
      <xdr:row>50</xdr:row>
      <xdr:rowOff>0</xdr:rowOff>
    </xdr:from>
    <xdr:ext cx="1685925" cy="4476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7A99847F-A0C2-45EB-9C46-0885D2157790}"/>
                </a:ext>
              </a:extLst>
            </xdr:cNvPr>
            <xdr:cNvSpPr txBox="1"/>
          </xdr:nvSpPr>
          <xdr:spPr>
            <a:xfrm>
              <a:off x="5279448" y="9351818"/>
              <a:ext cx="1685925" cy="4476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fr-FR" sz="1800" b="0" i="1">
                      <a:latin typeface="Cambria Math" panose="02040503050406030204" pitchFamily="18" charset="0"/>
                    </a:rPr>
                    <m:t>𝑈</m:t>
                  </m:r>
                </m:oMath>
              </a14:m>
              <a:r>
                <a:rPr lang="fr-FR" sz="1800"/>
                <a:t>=</a:t>
              </a:r>
              <a14:m>
                <m:oMath xmlns:m="http://schemas.openxmlformats.org/officeDocument/2006/math">
                  <m:f>
                    <m:fPr>
                      <m:ctrlPr>
                        <a:rPr lang="fr-FR" sz="18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r-FR" sz="1800" b="0" i="1">
                          <a:latin typeface="Cambria Math" panose="02040503050406030204" pitchFamily="18" charset="0"/>
                        </a:rPr>
                        <m:t>1</m:t>
                      </m:r>
                    </m:num>
                    <m:den>
                      <m:r>
                        <a:rPr lang="fr-FR" sz="1800" b="0" i="1">
                          <a:latin typeface="Cambria Math" panose="02040503050406030204" pitchFamily="18" charset="0"/>
                        </a:rPr>
                        <m:t>𝑅</m:t>
                      </m:r>
                    </m:den>
                  </m:f>
                </m:oMath>
              </a14:m>
              <a:endParaRPr lang="fr-FR" sz="1800"/>
            </a:p>
          </xdr:txBody>
        </xdr:sp>
      </mc:Choice>
      <mc:Fallback xmlns="">
        <xdr:sp macro="" textlink="">
          <xdr:nvSpPr>
            <xdr:cNvPr id="17" name="ZoneTexte 16">
              <a:extLst>
                <a:ext uri="{FF2B5EF4-FFF2-40B4-BE49-F238E27FC236}">
                  <a16:creationId xmlns:a16="http://schemas.microsoft.com/office/drawing/2014/main" id="{7A99847F-A0C2-45EB-9C46-0885D2157790}"/>
                </a:ext>
              </a:extLst>
            </xdr:cNvPr>
            <xdr:cNvSpPr txBox="1"/>
          </xdr:nvSpPr>
          <xdr:spPr>
            <a:xfrm>
              <a:off x="5279448" y="9351818"/>
              <a:ext cx="1685925" cy="4476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fr-FR" sz="1800" b="0" i="0">
                  <a:latin typeface="Cambria Math" panose="02040503050406030204" pitchFamily="18" charset="0"/>
                </a:rPr>
                <a:t>𝑈</a:t>
              </a:r>
              <a:r>
                <a:rPr lang="fr-FR" sz="1800"/>
                <a:t>=</a:t>
              </a:r>
              <a:r>
                <a:rPr lang="fr-FR" sz="1800" b="0" i="0">
                  <a:latin typeface="Cambria Math" panose="02040503050406030204" pitchFamily="18" charset="0"/>
                </a:rPr>
                <a:t>1/𝑅</a:t>
              </a:r>
              <a:endParaRPr lang="fr-FR" sz="1800"/>
            </a:p>
          </xdr:txBody>
        </xdr:sp>
      </mc:Fallback>
    </mc:AlternateContent>
    <xdr:clientData/>
  </xdr:oneCellAnchor>
  <xdr:oneCellAnchor>
    <xdr:from>
      <xdr:col>3</xdr:col>
      <xdr:colOff>122960</xdr:colOff>
      <xdr:row>44</xdr:row>
      <xdr:rowOff>0</xdr:rowOff>
    </xdr:from>
    <xdr:ext cx="496165" cy="4381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4142BFCD-DBC7-432E-B033-A04C6CA6FB13}"/>
                </a:ext>
              </a:extLst>
            </xdr:cNvPr>
            <xdr:cNvSpPr txBox="1"/>
          </xdr:nvSpPr>
          <xdr:spPr>
            <a:xfrm>
              <a:off x="3875810" y="9725025"/>
              <a:ext cx="496165" cy="4381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fr-FR" sz="1800" b="0" i="1">
                      <a:latin typeface="Cambria Math" panose="02040503050406030204" pitchFamily="18" charset="0"/>
                    </a:rPr>
                    <m:t>𝑈</m:t>
                  </m:r>
                </m:oMath>
              </a14:m>
              <a:r>
                <a:rPr lang="fr-FR" sz="1800"/>
                <a:t>=</a:t>
              </a:r>
              <a14:m>
                <m:oMath xmlns:m="http://schemas.openxmlformats.org/officeDocument/2006/math">
                  <m:f>
                    <m:fPr>
                      <m:ctrlPr>
                        <a:rPr lang="fr-FR" sz="18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r-FR" sz="1800" b="0" i="1">
                          <a:latin typeface="Cambria Math" panose="02040503050406030204" pitchFamily="18" charset="0"/>
                        </a:rPr>
                        <m:t>1</m:t>
                      </m:r>
                    </m:num>
                    <m:den>
                      <m:r>
                        <a:rPr lang="fr-FR" sz="1800" b="0" i="1">
                          <a:latin typeface="Cambria Math" panose="02040503050406030204" pitchFamily="18" charset="0"/>
                        </a:rPr>
                        <m:t>𝑅</m:t>
                      </m:r>
                    </m:den>
                  </m:f>
                </m:oMath>
              </a14:m>
              <a:endParaRPr lang="fr-FR" sz="1800"/>
            </a:p>
          </xdr:txBody>
        </xdr:sp>
      </mc:Choice>
      <mc:Fallback xmlns="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4142BFCD-DBC7-432E-B033-A04C6CA6FB13}"/>
                </a:ext>
              </a:extLst>
            </xdr:cNvPr>
            <xdr:cNvSpPr txBox="1"/>
          </xdr:nvSpPr>
          <xdr:spPr>
            <a:xfrm>
              <a:off x="3875810" y="9725025"/>
              <a:ext cx="496165" cy="4381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fr-FR" sz="1800" b="0" i="0">
                  <a:latin typeface="Cambria Math" panose="02040503050406030204" pitchFamily="18" charset="0"/>
                </a:rPr>
                <a:t>𝑈</a:t>
              </a:r>
              <a:r>
                <a:rPr lang="fr-FR" sz="1800"/>
                <a:t>=</a:t>
              </a:r>
              <a:r>
                <a:rPr lang="fr-FR" sz="1800" b="0" i="0">
                  <a:latin typeface="Cambria Math" panose="02040503050406030204" pitchFamily="18" charset="0"/>
                </a:rPr>
                <a:t>1/𝑅</a:t>
              </a:r>
              <a:endParaRPr lang="fr-FR" sz="1800"/>
            </a:p>
          </xdr:txBody>
        </xdr:sp>
      </mc:Fallback>
    </mc:AlternateContent>
    <xdr:clientData/>
  </xdr:oneCellAnchor>
  <xdr:twoCellAnchor editAs="oneCell">
    <xdr:from>
      <xdr:col>4</xdr:col>
      <xdr:colOff>552450</xdr:colOff>
      <xdr:row>1</xdr:row>
      <xdr:rowOff>104775</xdr:rowOff>
    </xdr:from>
    <xdr:to>
      <xdr:col>5</xdr:col>
      <xdr:colOff>628015</xdr:colOff>
      <xdr:row>8</xdr:row>
      <xdr:rowOff>137160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02D3C38-3225-1C1D-5774-2799321A7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447675"/>
          <a:ext cx="2009140" cy="1403985"/>
        </a:xfrm>
        <a:prstGeom prst="rect">
          <a:avLst/>
        </a:prstGeom>
      </xdr:spPr>
    </xdr:pic>
    <xdr:clientData/>
  </xdr:twoCellAnchor>
  <xdr:twoCellAnchor>
    <xdr:from>
      <xdr:col>4</xdr:col>
      <xdr:colOff>923925</xdr:colOff>
      <xdr:row>49</xdr:row>
      <xdr:rowOff>180976</xdr:rowOff>
    </xdr:from>
    <xdr:to>
      <xdr:col>5</xdr:col>
      <xdr:colOff>695325</xdr:colOff>
      <xdr:row>52</xdr:row>
      <xdr:rowOff>19051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AC6CA60-296E-B2C2-02E9-F6C14ACB798E}"/>
            </a:ext>
          </a:extLst>
        </xdr:cNvPr>
        <xdr:cNvSpPr txBox="1"/>
      </xdr:nvSpPr>
      <xdr:spPr>
        <a:xfrm>
          <a:off x="5915025" y="10972801"/>
          <a:ext cx="170497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 en m²·K·W</a:t>
          </a:r>
          <a:r>
            <a:rPr lang="fr-FR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/>
            <a:t>U en W·m</a:t>
          </a:r>
          <a:r>
            <a:rPr lang="fr-FR" sz="1100" baseline="30000"/>
            <a:t>-2</a:t>
          </a:r>
          <a:r>
            <a:rPr lang="fr-FR" sz="1100"/>
            <a:t>·K</a:t>
          </a:r>
          <a:r>
            <a:rPr lang="fr-FR" sz="1100" baseline="30000"/>
            <a:t>-1</a:t>
          </a:r>
        </a:p>
      </xdr:txBody>
    </xdr:sp>
    <xdr:clientData/>
  </xdr:twoCellAnchor>
  <xdr:twoCellAnchor>
    <xdr:from>
      <xdr:col>3</xdr:col>
      <xdr:colOff>752475</xdr:colOff>
      <xdr:row>44</xdr:row>
      <xdr:rowOff>9524</xdr:rowOff>
    </xdr:from>
    <xdr:to>
      <xdr:col>4</xdr:col>
      <xdr:colOff>1219200</xdr:colOff>
      <xdr:row>46</xdr:row>
      <xdr:rowOff>38100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A0AF0E3-7B01-4DEC-A207-30E6F16F7CD2}"/>
            </a:ext>
          </a:extLst>
        </xdr:cNvPr>
        <xdr:cNvSpPr txBox="1"/>
      </xdr:nvSpPr>
      <xdr:spPr>
        <a:xfrm>
          <a:off x="4505325" y="9734549"/>
          <a:ext cx="1704975" cy="447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 en m²·K·W</a:t>
          </a:r>
          <a:r>
            <a:rPr lang="fr-FR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-1</a:t>
          </a:r>
          <a:endParaRPr lang="fr-FR">
            <a:effectLst/>
          </a:endParaRPr>
        </a:p>
        <a:p>
          <a:r>
            <a:rPr lang="fr-FR" sz="1100"/>
            <a:t>U en W·m</a:t>
          </a:r>
          <a:r>
            <a:rPr lang="fr-FR" sz="1100" baseline="30000"/>
            <a:t>-2</a:t>
          </a:r>
          <a:r>
            <a:rPr lang="fr-FR" sz="1100"/>
            <a:t>·K</a:t>
          </a:r>
          <a:r>
            <a:rPr lang="fr-FR" sz="1100" baseline="30000"/>
            <a:t>-1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C48D-5FDE-4C81-AB76-988261CA95DD}">
  <sheetPr>
    <tabColor rgb="FFFFFFA6"/>
  </sheetPr>
  <dimension ref="A1:XFD69"/>
  <sheetViews>
    <sheetView showGridLines="0" tabSelected="1" zoomScaleNormal="100" workbookViewId="0">
      <selection activeCell="E14" sqref="E14"/>
    </sheetView>
  </sheetViews>
  <sheetFormatPr baseColWidth="10" defaultRowHeight="16"/>
  <cols>
    <col min="1" max="1" width="5" style="1" customWidth="1"/>
    <col min="2" max="2" width="35.5" style="1" customWidth="1"/>
    <col min="3" max="3" width="20.5" style="1" bestFit="1" customWidth="1"/>
    <col min="4" max="4" width="18.5" style="1" bestFit="1" customWidth="1"/>
    <col min="5" max="5" width="29" style="1" customWidth="1"/>
    <col min="6" max="6" width="16.83203125" style="1" customWidth="1"/>
    <col min="7" max="7" width="4.6640625" style="1" customWidth="1"/>
    <col min="8" max="8" width="39.5" style="1" customWidth="1"/>
    <col min="9" max="9" width="12.1640625" style="1" customWidth="1"/>
    <col min="10" max="11" width="5.5" style="1" customWidth="1"/>
    <col min="12" max="12" width="7.5" style="1" customWidth="1"/>
    <col min="13" max="16383" width="12.1640625" style="1" customWidth="1"/>
    <col min="16384" max="16384" width="11.5" style="2"/>
  </cols>
  <sheetData>
    <row r="1" spans="1:12 16384:16384" s="1" customFormat="1" ht="26" thickBot="1">
      <c r="A1" s="139" t="s">
        <v>20</v>
      </c>
      <c r="B1" s="139"/>
      <c r="C1" s="139"/>
      <c r="D1" s="139"/>
      <c r="E1" s="139"/>
      <c r="F1" s="139"/>
      <c r="G1" s="139"/>
      <c r="H1" s="139"/>
      <c r="I1" s="139"/>
      <c r="J1" s="6"/>
      <c r="K1" s="6"/>
      <c r="XFD1" s="2"/>
    </row>
    <row r="2" spans="1:12 16384:16384" s="1" customFormat="1" ht="17" thickBot="1">
      <c r="A2" s="6"/>
      <c r="B2" s="111" t="s">
        <v>22</v>
      </c>
      <c r="C2" s="112"/>
      <c r="D2" s="113"/>
      <c r="E2" s="6"/>
      <c r="F2" s="6"/>
      <c r="G2" s="6"/>
      <c r="H2" s="6"/>
      <c r="I2" s="6"/>
      <c r="J2" s="6"/>
      <c r="K2" s="6"/>
      <c r="XFD2" s="2"/>
    </row>
    <row r="3" spans="1:12 16384:16384" s="1" customFormat="1">
      <c r="A3" s="6"/>
      <c r="B3" s="7" t="s">
        <v>0</v>
      </c>
      <c r="C3" s="124"/>
      <c r="D3" s="125"/>
      <c r="E3" s="6"/>
      <c r="F3" s="6"/>
      <c r="G3" s="6"/>
      <c r="H3" s="140" t="s">
        <v>12</v>
      </c>
      <c r="I3" s="141"/>
      <c r="J3" s="6"/>
      <c r="K3" s="6"/>
      <c r="XFD3" s="2"/>
    </row>
    <row r="4" spans="1:12 16384:16384" s="1" customFormat="1">
      <c r="A4" s="6"/>
      <c r="B4" s="7" t="s">
        <v>1</v>
      </c>
      <c r="C4" s="124"/>
      <c r="D4" s="125"/>
      <c r="E4" s="6"/>
      <c r="F4" s="6"/>
      <c r="G4" s="6"/>
      <c r="H4" s="142" t="s">
        <v>13</v>
      </c>
      <c r="I4" s="143"/>
      <c r="J4" s="6"/>
      <c r="K4" s="6"/>
      <c r="XFD4" s="2"/>
    </row>
    <row r="5" spans="1:12 16384:16384" s="1" customFormat="1">
      <c r="A5" s="6"/>
      <c r="B5" s="7" t="s">
        <v>21</v>
      </c>
      <c r="C5" s="124"/>
      <c r="D5" s="125"/>
      <c r="E5" s="6"/>
      <c r="F5" s="6"/>
      <c r="G5" s="6"/>
      <c r="H5" s="144" t="s">
        <v>14</v>
      </c>
      <c r="I5" s="145"/>
      <c r="J5" s="6"/>
      <c r="K5" s="6"/>
      <c r="XFD5" s="2"/>
    </row>
    <row r="6" spans="1:12 16384:16384" ht="17" thickBot="1">
      <c r="A6" s="6"/>
      <c r="B6" s="7" t="s">
        <v>30</v>
      </c>
      <c r="C6" s="137"/>
      <c r="D6" s="138"/>
      <c r="E6" s="6"/>
      <c r="F6" s="6"/>
      <c r="G6" s="6"/>
      <c r="H6" s="122" t="s">
        <v>15</v>
      </c>
      <c r="I6" s="123"/>
      <c r="J6" s="6"/>
      <c r="K6" s="6"/>
    </row>
    <row r="7" spans="1:12 16384:16384">
      <c r="A7" s="8"/>
      <c r="B7" s="9" t="s">
        <v>27</v>
      </c>
      <c r="C7" s="114"/>
      <c r="D7" s="115"/>
      <c r="E7" s="10"/>
      <c r="F7" s="10"/>
      <c r="G7" s="6"/>
      <c r="H7" s="133"/>
      <c r="I7" s="133"/>
      <c r="J7" s="133"/>
      <c r="K7" s="133"/>
    </row>
    <row r="8" spans="1:12 16384:16384">
      <c r="A8" s="8"/>
      <c r="B8" s="9" t="s">
        <v>28</v>
      </c>
      <c r="C8" s="114"/>
      <c r="D8" s="115"/>
      <c r="E8" s="10"/>
      <c r="F8" s="10"/>
      <c r="G8" s="11"/>
      <c r="H8" s="6"/>
      <c r="I8" s="11"/>
      <c r="J8" s="11"/>
      <c r="K8" s="11"/>
      <c r="L8" s="3"/>
    </row>
    <row r="9" spans="1:12 16384:16384" ht="17" thickBot="1">
      <c r="A9" s="8"/>
      <c r="B9" s="12" t="s">
        <v>40</v>
      </c>
      <c r="C9" s="116" t="str">
        <f>IF(C7=0,"",C7-C8)</f>
        <v/>
      </c>
      <c r="D9" s="117"/>
      <c r="E9" s="10"/>
      <c r="F9" s="10"/>
      <c r="G9" s="11"/>
      <c r="H9" s="6"/>
      <c r="I9" s="11"/>
      <c r="J9" s="11"/>
      <c r="K9" s="11"/>
      <c r="L9" s="3"/>
    </row>
    <row r="10" spans="1:12 16384:16384" ht="17" thickBot="1">
      <c r="A10" s="8"/>
      <c r="B10" s="8"/>
      <c r="C10" s="13"/>
      <c r="D10" s="6"/>
      <c r="E10" s="10"/>
      <c r="F10" s="10"/>
      <c r="G10" s="6"/>
      <c r="H10" s="6"/>
      <c r="I10" s="6"/>
      <c r="J10" s="6"/>
      <c r="K10" s="6"/>
    </row>
    <row r="11" spans="1:12 16384:16384" ht="25">
      <c r="A11" s="134" t="s">
        <v>2</v>
      </c>
      <c r="B11" s="135"/>
      <c r="C11" s="135"/>
      <c r="D11" s="135"/>
      <c r="E11" s="135"/>
      <c r="F11" s="136"/>
      <c r="G11" s="6"/>
      <c r="H11" s="6"/>
      <c r="I11" s="6"/>
      <c r="J11" s="14"/>
      <c r="K11" s="6"/>
    </row>
    <row r="12" spans="1:12 16384:16384" ht="16.5" customHeight="1">
      <c r="A12" s="151" t="s">
        <v>18</v>
      </c>
      <c r="B12" s="152"/>
      <c r="C12" s="152"/>
      <c r="D12" s="152"/>
      <c r="E12" s="152"/>
      <c r="F12" s="153"/>
      <c r="G12" s="14"/>
      <c r="H12" s="14"/>
      <c r="I12" s="14"/>
      <c r="J12" s="11"/>
      <c r="K12" s="11"/>
    </row>
    <row r="13" spans="1:12 16384:16384" ht="16.5" customHeight="1" thickBot="1">
      <c r="A13" s="15"/>
      <c r="B13" s="16" t="s">
        <v>29</v>
      </c>
      <c r="C13" s="16" t="s">
        <v>16</v>
      </c>
      <c r="D13" s="16" t="s">
        <v>17</v>
      </c>
      <c r="E13" s="16" t="s">
        <v>43</v>
      </c>
      <c r="F13" s="17" t="s">
        <v>44</v>
      </c>
      <c r="G13" s="6"/>
      <c r="H13" s="6"/>
      <c r="I13" s="6"/>
      <c r="J13" s="11"/>
      <c r="K13" s="11"/>
    </row>
    <row r="14" spans="1:12 16384:16384" ht="16.5" customHeight="1">
      <c r="A14" s="15"/>
      <c r="B14" s="18"/>
      <c r="C14" s="18"/>
      <c r="D14" s="91" t="str">
        <f>IF(C14=0,"",C14/1000)</f>
        <v/>
      </c>
      <c r="E14" s="18"/>
      <c r="F14" s="92" t="str">
        <f>IF(OR(E14=0,C14=0, ),"",D14/E14)</f>
        <v/>
      </c>
      <c r="G14" s="6"/>
      <c r="H14" s="19" t="s">
        <v>41</v>
      </c>
      <c r="I14" s="20"/>
      <c r="J14" s="11"/>
      <c r="K14" s="6"/>
    </row>
    <row r="15" spans="1:12 16384:16384" ht="16.5" customHeight="1">
      <c r="A15" s="15"/>
      <c r="B15" s="18"/>
      <c r="C15" s="18"/>
      <c r="D15" s="91" t="str">
        <f t="shared" ref="D15:D20" si="0">IF(C15=0,"",C15/1000)</f>
        <v/>
      </c>
      <c r="E15" s="18"/>
      <c r="F15" s="92" t="str">
        <f t="shared" ref="F15:F20" si="1">IF(OR(E15=0,C15=0, ),"",D15/E15)</f>
        <v/>
      </c>
      <c r="G15" s="6"/>
      <c r="H15" s="21" t="s">
        <v>23</v>
      </c>
      <c r="I15" s="22"/>
      <c r="J15" s="11"/>
      <c r="K15" s="6"/>
    </row>
    <row r="16" spans="1:12 16384:16384" ht="16.5" customHeight="1">
      <c r="A16" s="15"/>
      <c r="B16" s="18"/>
      <c r="C16" s="18"/>
      <c r="D16" s="91" t="str">
        <f t="shared" si="0"/>
        <v/>
      </c>
      <c r="E16" s="18"/>
      <c r="F16" s="92" t="str">
        <f t="shared" si="1"/>
        <v/>
      </c>
      <c r="G16" s="6"/>
      <c r="H16" s="21" t="s">
        <v>42</v>
      </c>
      <c r="I16" s="92" t="str">
        <f>IF(C14="","",SUM(F14:F20)+I14)</f>
        <v/>
      </c>
      <c r="J16" s="11"/>
      <c r="K16" s="6"/>
    </row>
    <row r="17" spans="1:11" ht="16.5" customHeight="1" thickBot="1">
      <c r="A17" s="15"/>
      <c r="B17" s="18"/>
      <c r="C17" s="18"/>
      <c r="D17" s="91" t="str">
        <f t="shared" si="0"/>
        <v/>
      </c>
      <c r="E17" s="18"/>
      <c r="F17" s="92" t="str">
        <f t="shared" si="1"/>
        <v/>
      </c>
      <c r="G17" s="6"/>
      <c r="H17" s="23" t="s">
        <v>36</v>
      </c>
      <c r="I17" s="24"/>
      <c r="J17" s="11"/>
      <c r="K17" s="6"/>
    </row>
    <row r="18" spans="1:11" ht="16.5" customHeight="1">
      <c r="A18" s="15"/>
      <c r="B18" s="18"/>
      <c r="C18" s="18"/>
      <c r="D18" s="91" t="str">
        <f t="shared" si="0"/>
        <v/>
      </c>
      <c r="E18" s="18"/>
      <c r="F18" s="92" t="str">
        <f t="shared" si="1"/>
        <v/>
      </c>
      <c r="G18" s="6"/>
      <c r="H18" s="6"/>
      <c r="I18" s="6"/>
      <c r="J18" s="6"/>
      <c r="K18" s="6"/>
    </row>
    <row r="19" spans="1:11" ht="16.5" customHeight="1">
      <c r="A19" s="15"/>
      <c r="B19" s="18"/>
      <c r="C19" s="18"/>
      <c r="D19" s="91" t="str">
        <f t="shared" si="0"/>
        <v/>
      </c>
      <c r="E19" s="18"/>
      <c r="F19" s="92" t="str">
        <f t="shared" si="1"/>
        <v/>
      </c>
      <c r="G19" s="6"/>
      <c r="H19" s="6"/>
      <c r="I19" s="6"/>
      <c r="J19" s="6"/>
      <c r="K19" s="6"/>
    </row>
    <row r="20" spans="1:11" ht="16.5" customHeight="1">
      <c r="A20" s="15"/>
      <c r="B20" s="18"/>
      <c r="C20" s="18"/>
      <c r="D20" s="91" t="str">
        <f t="shared" si="0"/>
        <v/>
      </c>
      <c r="E20" s="18"/>
      <c r="F20" s="92" t="str">
        <f t="shared" si="1"/>
        <v/>
      </c>
      <c r="G20" s="6"/>
      <c r="H20" s="6"/>
      <c r="I20" s="6"/>
      <c r="J20" s="6"/>
      <c r="K20" s="6"/>
    </row>
    <row r="21" spans="1:11" ht="16.5" customHeight="1" thickBot="1">
      <c r="A21" s="154" t="s">
        <v>19</v>
      </c>
      <c r="B21" s="155"/>
      <c r="C21" s="155"/>
      <c r="D21" s="155"/>
      <c r="E21" s="155"/>
      <c r="F21" s="156"/>
      <c r="G21" s="6"/>
      <c r="H21" s="6"/>
      <c r="I21" s="6"/>
      <c r="J21" s="6"/>
      <c r="K21" s="6"/>
    </row>
    <row r="22" spans="1:11" ht="17.75" customHeight="1" thickBo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25">
      <c r="A23" s="157" t="s">
        <v>10</v>
      </c>
      <c r="B23" s="158"/>
      <c r="C23" s="158"/>
      <c r="D23" s="158"/>
      <c r="E23" s="158"/>
      <c r="F23" s="159"/>
      <c r="G23" s="25"/>
      <c r="H23" s="25"/>
      <c r="I23" s="25"/>
      <c r="J23" s="6"/>
      <c r="K23" s="6"/>
    </row>
    <row r="24" spans="1:11">
      <c r="A24" s="151" t="s">
        <v>18</v>
      </c>
      <c r="B24" s="152"/>
      <c r="C24" s="152"/>
      <c r="D24" s="152"/>
      <c r="E24" s="152"/>
      <c r="F24" s="153"/>
      <c r="G24" s="26"/>
      <c r="H24" s="26"/>
      <c r="I24" s="26"/>
      <c r="J24" s="6"/>
      <c r="K24" s="6"/>
    </row>
    <row r="25" spans="1:11" ht="16.5" customHeight="1" thickBot="1">
      <c r="A25" s="27"/>
      <c r="B25" s="28" t="s">
        <v>29</v>
      </c>
      <c r="C25" s="16" t="s">
        <v>16</v>
      </c>
      <c r="D25" s="16" t="s">
        <v>17</v>
      </c>
      <c r="E25" s="16" t="s">
        <v>43</v>
      </c>
      <c r="F25" s="17" t="s">
        <v>44</v>
      </c>
      <c r="G25" s="25"/>
      <c r="H25" s="25"/>
      <c r="I25" s="25"/>
      <c r="J25" s="6"/>
      <c r="K25" s="6"/>
    </row>
    <row r="26" spans="1:11" ht="16.5" customHeight="1">
      <c r="A26" s="27"/>
      <c r="B26" s="29"/>
      <c r="C26" s="29"/>
      <c r="D26" s="93" t="str">
        <f>IF(C26=0,"",C26/1000)</f>
        <v/>
      </c>
      <c r="E26" s="29"/>
      <c r="F26" s="94" t="str">
        <f>IF(OR(C26=0,E26=0, ),"",D26/E26)</f>
        <v/>
      </c>
      <c r="G26" s="25"/>
      <c r="H26" s="30" t="s">
        <v>53</v>
      </c>
      <c r="I26" s="31"/>
      <c r="J26" s="6"/>
      <c r="K26" s="6"/>
    </row>
    <row r="27" spans="1:11" ht="16.5" customHeight="1">
      <c r="A27" s="27"/>
      <c r="B27" s="29"/>
      <c r="C27" s="29"/>
      <c r="D27" s="93" t="str">
        <f>IF(C27=0,"",C27/1000)</f>
        <v/>
      </c>
      <c r="E27" s="29"/>
      <c r="F27" s="94" t="str">
        <f t="shared" ref="F27:F30" si="2">IF(OR(C27=0,E27=0, ),"",D27/E27)</f>
        <v/>
      </c>
      <c r="G27" s="25"/>
      <c r="H27" s="32" t="s">
        <v>24</v>
      </c>
      <c r="I27" s="33"/>
      <c r="J27" s="6"/>
      <c r="K27" s="6"/>
    </row>
    <row r="28" spans="1:11" ht="16.5" customHeight="1">
      <c r="A28" s="27"/>
      <c r="B28" s="29"/>
      <c r="C28" s="29"/>
      <c r="D28" s="93" t="str">
        <f>IF(C28=0,"",C28/1000)</f>
        <v/>
      </c>
      <c r="E28" s="29"/>
      <c r="F28" s="94" t="str">
        <f t="shared" si="2"/>
        <v/>
      </c>
      <c r="G28" s="25"/>
      <c r="H28" s="32" t="s">
        <v>54</v>
      </c>
      <c r="I28" s="95" t="str">
        <f>IF(C26="","",SUM(F26:F30)+I26)</f>
        <v/>
      </c>
      <c r="J28" s="6"/>
      <c r="K28" s="6"/>
    </row>
    <row r="29" spans="1:11" ht="16.5" customHeight="1" thickBot="1">
      <c r="A29" s="27"/>
      <c r="B29" s="29"/>
      <c r="C29" s="29"/>
      <c r="D29" s="93" t="str">
        <f>IF(C29=0,"",C29/1000)</f>
        <v/>
      </c>
      <c r="E29" s="29"/>
      <c r="F29" s="94" t="str">
        <f t="shared" si="2"/>
        <v/>
      </c>
      <c r="G29" s="25"/>
      <c r="H29" s="34" t="s">
        <v>37</v>
      </c>
      <c r="I29" s="96" t="str">
        <f>IF(C26="","",C$9*I27/I28)</f>
        <v/>
      </c>
      <c r="J29" s="6"/>
      <c r="K29" s="6"/>
    </row>
    <row r="30" spans="1:11" ht="16.5" customHeight="1">
      <c r="A30" s="27"/>
      <c r="B30" s="29"/>
      <c r="C30" s="29"/>
      <c r="D30" s="93" t="str">
        <f>IF(C30=0,"",C30/1000)</f>
        <v/>
      </c>
      <c r="E30" s="29"/>
      <c r="F30" s="94" t="str">
        <f t="shared" si="2"/>
        <v/>
      </c>
      <c r="G30" s="25"/>
      <c r="H30" s="25"/>
      <c r="I30" s="25"/>
      <c r="J30" s="6"/>
      <c r="K30" s="6"/>
    </row>
    <row r="31" spans="1:11" ht="17" thickBot="1">
      <c r="A31" s="154" t="s">
        <v>3</v>
      </c>
      <c r="B31" s="155"/>
      <c r="C31" s="155"/>
      <c r="D31" s="155"/>
      <c r="E31" s="155"/>
      <c r="F31" s="156"/>
      <c r="G31" s="25"/>
      <c r="H31" s="25"/>
      <c r="I31" s="25"/>
      <c r="J31" s="6"/>
      <c r="K31" s="6"/>
    </row>
    <row r="32" spans="1:11" ht="20.75" customHeight="1" thickBot="1">
      <c r="A32" s="25"/>
      <c r="B32" s="25"/>
      <c r="C32" s="25"/>
      <c r="D32" s="25"/>
      <c r="E32" s="25"/>
      <c r="F32" s="25"/>
      <c r="G32" s="25"/>
      <c r="H32" s="25"/>
      <c r="I32" s="25"/>
      <c r="J32" s="6"/>
      <c r="K32" s="6"/>
    </row>
    <row r="33" spans="1:16383" ht="25">
      <c r="A33" s="160" t="s">
        <v>11</v>
      </c>
      <c r="B33" s="161"/>
      <c r="C33" s="161"/>
      <c r="D33" s="161"/>
      <c r="E33" s="161"/>
      <c r="F33" s="162"/>
      <c r="G33" s="25"/>
      <c r="H33" s="25"/>
      <c r="I33" s="25"/>
      <c r="J33" s="6"/>
      <c r="K33" s="6"/>
    </row>
    <row r="34" spans="1:16383">
      <c r="A34" s="151" t="s">
        <v>18</v>
      </c>
      <c r="B34" s="152"/>
      <c r="C34" s="152"/>
      <c r="D34" s="152"/>
      <c r="E34" s="152"/>
      <c r="F34" s="153"/>
      <c r="G34" s="26"/>
      <c r="H34" s="26"/>
      <c r="I34" s="26"/>
      <c r="J34" s="6"/>
      <c r="K34" s="6"/>
    </row>
    <row r="35" spans="1:16383" ht="16.5" customHeight="1" thickBot="1">
      <c r="A35" s="27"/>
      <c r="B35" s="28" t="s">
        <v>29</v>
      </c>
      <c r="C35" s="16" t="s">
        <v>16</v>
      </c>
      <c r="D35" s="16" t="s">
        <v>17</v>
      </c>
      <c r="E35" s="16" t="s">
        <v>43</v>
      </c>
      <c r="F35" s="17" t="s">
        <v>44</v>
      </c>
      <c r="G35" s="25"/>
      <c r="H35" s="25"/>
      <c r="I35" s="25"/>
      <c r="J35" s="6"/>
      <c r="K35" s="6"/>
    </row>
    <row r="36" spans="1:16383" ht="16.5" customHeight="1">
      <c r="A36" s="27"/>
      <c r="B36" s="29"/>
      <c r="C36" s="29"/>
      <c r="D36" s="93" t="str">
        <f>IF(C36=0,"",C36/1000)</f>
        <v/>
      </c>
      <c r="E36" s="29"/>
      <c r="F36" s="94" t="str">
        <f>IF(OR(C36=0,E36=0, ),"",D36/E36)</f>
        <v/>
      </c>
      <c r="G36" s="25"/>
      <c r="H36" s="35" t="s">
        <v>51</v>
      </c>
      <c r="I36" s="31"/>
      <c r="J36" s="6"/>
      <c r="K36" s="6"/>
    </row>
    <row r="37" spans="1:16383" ht="16.5" customHeight="1">
      <c r="A37" s="27"/>
      <c r="B37" s="29"/>
      <c r="C37" s="29"/>
      <c r="D37" s="93" t="str">
        <f>IF(C37=0,"",C37/1000)</f>
        <v/>
      </c>
      <c r="E37" s="29"/>
      <c r="F37" s="94" t="str">
        <f t="shared" ref="F37:F39" si="3">IF(OR(C37=0,E37=0, ),"",D37/E37)</f>
        <v/>
      </c>
      <c r="G37" s="25"/>
      <c r="H37" s="36" t="s">
        <v>25</v>
      </c>
      <c r="I37" s="33"/>
      <c r="J37" s="6"/>
      <c r="K37" s="6"/>
    </row>
    <row r="38" spans="1:16383" ht="16.5" customHeight="1">
      <c r="A38" s="27"/>
      <c r="B38" s="29"/>
      <c r="C38" s="29"/>
      <c r="D38" s="93" t="str">
        <f>IF(C38=0,"",C38/1000)</f>
        <v/>
      </c>
      <c r="E38" s="29"/>
      <c r="F38" s="94" t="str">
        <f t="shared" si="3"/>
        <v/>
      </c>
      <c r="G38" s="25"/>
      <c r="H38" s="36" t="s">
        <v>52</v>
      </c>
      <c r="I38" s="94" t="str">
        <f>IF(C36="","",SUM(F36:F39)+I36)</f>
        <v/>
      </c>
      <c r="J38" s="6"/>
      <c r="K38" s="6"/>
    </row>
    <row r="39" spans="1:16383" ht="16.5" customHeight="1" thickBot="1">
      <c r="A39" s="27"/>
      <c r="B39" s="29"/>
      <c r="C39" s="29"/>
      <c r="D39" s="93" t="str">
        <f>IF(C39=0,"",C39/1000)</f>
        <v/>
      </c>
      <c r="E39" s="29"/>
      <c r="F39" s="94" t="str">
        <f t="shared" si="3"/>
        <v/>
      </c>
      <c r="G39" s="25"/>
      <c r="H39" s="34" t="s">
        <v>38</v>
      </c>
      <c r="I39" s="96" t="str">
        <f>IF(I38="","",C$9*I37/I38)</f>
        <v/>
      </c>
      <c r="J39" s="6"/>
      <c r="K39" s="6"/>
    </row>
    <row r="40" spans="1:16383" ht="16.5" customHeight="1" thickBot="1">
      <c r="A40" s="154" t="s">
        <v>4</v>
      </c>
      <c r="B40" s="155"/>
      <c r="C40" s="155"/>
      <c r="D40" s="155"/>
      <c r="E40" s="155"/>
      <c r="F40" s="156"/>
      <c r="G40" s="25"/>
      <c r="H40" s="25"/>
      <c r="I40" s="25"/>
      <c r="J40" s="6"/>
      <c r="K40" s="6"/>
    </row>
    <row r="41" spans="1:16383" ht="17" thickBot="1">
      <c r="A41" s="25"/>
      <c r="B41" s="25"/>
      <c r="C41" s="25"/>
      <c r="D41" s="25"/>
      <c r="E41" s="25"/>
      <c r="F41" s="25"/>
      <c r="G41" s="25"/>
      <c r="H41" s="25"/>
      <c r="I41" s="25"/>
      <c r="J41" s="6"/>
      <c r="K41" s="6"/>
    </row>
    <row r="42" spans="1:16383" ht="26" thickBot="1">
      <c r="A42" s="146" t="s">
        <v>5</v>
      </c>
      <c r="B42" s="147"/>
      <c r="C42" s="147"/>
      <c r="D42" s="147"/>
      <c r="E42" s="147"/>
      <c r="F42" s="148"/>
      <c r="G42" s="25"/>
      <c r="H42" s="25"/>
      <c r="I42" s="25"/>
      <c r="J42" s="6"/>
      <c r="K42" s="6"/>
    </row>
    <row r="43" spans="1:16383" ht="16.5" customHeight="1" thickBot="1">
      <c r="A43" s="37"/>
      <c r="B43" s="38"/>
      <c r="C43" s="38"/>
      <c r="D43" s="38"/>
      <c r="E43" s="38"/>
      <c r="F43" s="39"/>
      <c r="G43" s="25"/>
      <c r="H43" s="40" t="s">
        <v>50</v>
      </c>
      <c r="I43" s="20"/>
      <c r="J43" s="6"/>
      <c r="K43" s="6"/>
    </row>
    <row r="44" spans="1:16383" ht="16.5" customHeight="1">
      <c r="A44" s="37"/>
      <c r="B44" s="41" t="s">
        <v>6</v>
      </c>
      <c r="C44" s="126"/>
      <c r="D44" s="126"/>
      <c r="E44" s="127"/>
      <c r="F44" s="39"/>
      <c r="G44" s="25"/>
      <c r="H44" s="42" t="s">
        <v>26</v>
      </c>
      <c r="I44" s="33"/>
      <c r="J44" s="6"/>
      <c r="K44" s="6"/>
    </row>
    <row r="45" spans="1:16383" ht="16.5" customHeight="1">
      <c r="A45" s="37"/>
      <c r="B45" s="43" t="s">
        <v>45</v>
      </c>
      <c r="C45" s="98" t="str">
        <f>_xlfn.IFS(C44="Simple vitrage (ancienne fenêtre)",5.8,C44="Double vitrage ancien",2.8,C44="Double vitrage performant (argon, faible émissivité)",1.4,C44="Triple vitrage",0.9,C44="","")</f>
        <v/>
      </c>
      <c r="D45" s="118"/>
      <c r="E45" s="119"/>
      <c r="F45" s="44"/>
      <c r="G45" s="45"/>
      <c r="H45" s="46" t="s">
        <v>49</v>
      </c>
      <c r="I45" s="97" t="str">
        <f>IF(C46="","",I43+C46)</f>
        <v/>
      </c>
      <c r="J45" s="6"/>
      <c r="K45" s="6"/>
      <c r="XFB45" s="2"/>
      <c r="XFC45" s="2"/>
    </row>
    <row r="46" spans="1:16383" ht="16.5" customHeight="1" thickBot="1">
      <c r="A46" s="37"/>
      <c r="B46" s="47" t="s">
        <v>44</v>
      </c>
      <c r="C46" s="99" t="str">
        <f>IF(C45="","",1/C45)</f>
        <v/>
      </c>
      <c r="D46" s="120"/>
      <c r="E46" s="121"/>
      <c r="F46" s="39"/>
      <c r="G46" s="48"/>
      <c r="H46" s="49" t="s">
        <v>39</v>
      </c>
      <c r="I46" s="96" t="str">
        <f>IF(I45="","",C$9*I44/I45)</f>
        <v/>
      </c>
      <c r="J46" s="6"/>
      <c r="K46" s="6"/>
      <c r="XFC46" s="2"/>
    </row>
    <row r="47" spans="1:16383" s="5" customFormat="1" ht="15.75" customHeight="1" thickBot="1">
      <c r="A47" s="50"/>
      <c r="B47" s="51"/>
      <c r="C47" s="52"/>
      <c r="D47" s="51"/>
      <c r="E47" s="51"/>
      <c r="F47" s="53"/>
      <c r="G47" s="48"/>
      <c r="H47" s="54"/>
      <c r="I47" s="55"/>
      <c r="J47" s="56"/>
      <c r="K47" s="56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  <c r="XET47" s="4"/>
      <c r="XEU47" s="4"/>
      <c r="XEV47" s="4"/>
      <c r="XEW47" s="4"/>
      <c r="XEX47" s="4"/>
      <c r="XEY47" s="4"/>
      <c r="XEZ47" s="4"/>
      <c r="XFA47" s="4"/>
      <c r="XFB47" s="4"/>
    </row>
    <row r="48" spans="1:16383" ht="9.75" customHeight="1" thickBot="1">
      <c r="A48" s="25"/>
      <c r="B48" s="6"/>
      <c r="C48" s="6"/>
      <c r="D48" s="57"/>
      <c r="E48" s="25"/>
      <c r="F48" s="25"/>
      <c r="G48" s="25"/>
      <c r="H48" s="6"/>
      <c r="I48" s="6"/>
      <c r="J48" s="6"/>
      <c r="K48" s="6"/>
    </row>
    <row r="49" spans="1:16384" ht="25">
      <c r="A49" s="128" t="s">
        <v>7</v>
      </c>
      <c r="B49" s="129"/>
      <c r="C49" s="129"/>
      <c r="D49" s="129"/>
      <c r="E49" s="129"/>
      <c r="F49" s="130"/>
      <c r="G49" s="25"/>
      <c r="H49" s="25"/>
      <c r="I49" s="25"/>
      <c r="J49" s="6"/>
      <c r="K49" s="6"/>
    </row>
    <row r="50" spans="1:16384" s="5" customFormat="1" ht="15.75" customHeight="1" thickBot="1">
      <c r="A50" s="58"/>
      <c r="B50" s="59"/>
      <c r="C50" s="59"/>
      <c r="D50" s="59"/>
      <c r="E50" s="59"/>
      <c r="F50" s="60"/>
      <c r="G50" s="61"/>
      <c r="H50" s="61"/>
      <c r="I50" s="61"/>
      <c r="J50" s="56"/>
      <c r="K50" s="56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  <c r="XFA50" s="4"/>
      <c r="XFB50" s="4"/>
      <c r="XFC50" s="4"/>
    </row>
    <row r="51" spans="1:16384" s="5" customFormat="1" ht="16.5" customHeight="1">
      <c r="A51" s="58"/>
      <c r="B51" s="62" t="s">
        <v>45</v>
      </c>
      <c r="C51" s="131"/>
      <c r="D51" s="132"/>
      <c r="E51" s="59"/>
      <c r="F51" s="60"/>
      <c r="G51" s="61"/>
      <c r="H51" s="63" t="s">
        <v>47</v>
      </c>
      <c r="I51" s="20"/>
      <c r="J51" s="56"/>
      <c r="K51" s="56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  <c r="XET51" s="4"/>
      <c r="XEU51" s="4"/>
      <c r="XEV51" s="4"/>
      <c r="XEW51" s="4"/>
      <c r="XEX51" s="4"/>
      <c r="XEY51" s="4"/>
      <c r="XEZ51" s="4"/>
      <c r="XFA51" s="4"/>
      <c r="XFB51" s="4"/>
      <c r="XFC51" s="4"/>
    </row>
    <row r="52" spans="1:16384" ht="16.5" customHeight="1" thickBot="1">
      <c r="A52" s="37"/>
      <c r="B52" s="17" t="s">
        <v>44</v>
      </c>
      <c r="C52" s="149" t="str">
        <f>IF(C51="","",1/C51)</f>
        <v/>
      </c>
      <c r="D52" s="150"/>
      <c r="E52" s="57"/>
      <c r="F52" s="39"/>
      <c r="G52" s="25"/>
      <c r="H52" s="64" t="s">
        <v>8</v>
      </c>
      <c r="I52" s="65"/>
      <c r="J52" s="6"/>
      <c r="K52" s="6"/>
    </row>
    <row r="53" spans="1:16384" ht="16.5" customHeight="1">
      <c r="A53" s="37"/>
      <c r="B53" s="38"/>
      <c r="C53" s="38"/>
      <c r="D53" s="38"/>
      <c r="E53" s="57"/>
      <c r="F53" s="39"/>
      <c r="G53" s="25"/>
      <c r="H53" s="64" t="s">
        <v>48</v>
      </c>
      <c r="I53" s="100" t="str">
        <f>IF(C52="","",I51+C52)</f>
        <v/>
      </c>
      <c r="J53" s="6"/>
      <c r="K53" s="6"/>
    </row>
    <row r="54" spans="1:16384" ht="16.5" customHeight="1" thickBot="1">
      <c r="A54" s="66"/>
      <c r="B54" s="67"/>
      <c r="C54" s="67"/>
      <c r="D54" s="67"/>
      <c r="E54" s="68"/>
      <c r="F54" s="69"/>
      <c r="G54" s="25"/>
      <c r="H54" s="34" t="s">
        <v>33</v>
      </c>
      <c r="I54" s="96" t="str">
        <f>IF(I53="","",C$9*I52/I53)</f>
        <v/>
      </c>
      <c r="J54" s="6"/>
      <c r="K54" s="6"/>
    </row>
    <row r="55" spans="1:16384" ht="16.5" customHeight="1" thickBot="1">
      <c r="A55" s="25"/>
      <c r="B55" s="6"/>
      <c r="C55" s="6"/>
      <c r="D55" s="6"/>
      <c r="E55" s="25"/>
      <c r="F55" s="25"/>
      <c r="G55" s="25"/>
      <c r="H55" s="70"/>
      <c r="I55" s="71"/>
      <c r="J55" s="6"/>
      <c r="K55" s="6"/>
    </row>
    <row r="56" spans="1:16384" ht="25">
      <c r="A56" s="167" t="s">
        <v>35</v>
      </c>
      <c r="B56" s="168"/>
      <c r="C56" s="168"/>
      <c r="D56" s="168"/>
      <c r="E56" s="168"/>
      <c r="F56" s="169"/>
      <c r="G56" s="25"/>
      <c r="H56" s="25"/>
      <c r="I56" s="25"/>
      <c r="J56" s="6"/>
      <c r="K56" s="6"/>
    </row>
    <row r="57" spans="1:16384" ht="16.5" customHeight="1" thickBot="1">
      <c r="A57" s="37"/>
      <c r="B57" s="72"/>
      <c r="C57" s="72"/>
      <c r="D57" s="72"/>
      <c r="E57" s="72"/>
      <c r="F57" s="39"/>
      <c r="G57" s="25"/>
      <c r="H57" s="25"/>
      <c r="I57" s="25"/>
      <c r="J57" s="6"/>
      <c r="K57" s="6"/>
    </row>
    <row r="58" spans="1:16384" ht="16.5" customHeight="1" thickBot="1">
      <c r="A58" s="37"/>
      <c r="B58" s="170" t="s">
        <v>9</v>
      </c>
      <c r="C58" s="170"/>
      <c r="D58" s="171"/>
      <c r="E58" s="172"/>
      <c r="F58" s="39"/>
      <c r="G58" s="25"/>
      <c r="H58" s="73" t="s">
        <v>34</v>
      </c>
      <c r="I58" s="101" t="str">
        <f>_xlfn.IFS(D58="Ventilation naturelle",1000,D58="VMC simple flux autoréglable",800,D58="VMC simple flux hygroréglable",400,D58="VMC double flux",100,D58="","")</f>
        <v/>
      </c>
      <c r="J58" s="8"/>
      <c r="K58" s="74"/>
    </row>
    <row r="59" spans="1:16384" ht="16.5" customHeight="1" thickBot="1">
      <c r="A59" s="66"/>
      <c r="B59" s="68"/>
      <c r="C59" s="68"/>
      <c r="D59" s="68"/>
      <c r="E59" s="68"/>
      <c r="F59" s="69"/>
      <c r="G59" s="25"/>
      <c r="H59" s="25"/>
      <c r="I59" s="25"/>
      <c r="J59" s="6"/>
      <c r="K59" s="6"/>
    </row>
    <row r="60" spans="1:16384" ht="17" thickBot="1">
      <c r="A60" s="25"/>
      <c r="B60" s="25"/>
      <c r="C60" s="25"/>
      <c r="D60" s="25"/>
      <c r="E60" s="25"/>
      <c r="F60" s="25"/>
      <c r="G60" s="25"/>
      <c r="H60" s="25"/>
      <c r="I60" s="25"/>
      <c r="J60" s="6"/>
      <c r="K60" s="6"/>
    </row>
    <row r="61" spans="1:16384" ht="17" thickBot="1">
      <c r="A61" s="75"/>
      <c r="B61" s="76"/>
      <c r="C61" s="76"/>
      <c r="D61" s="76"/>
      <c r="E61" s="77"/>
      <c r="F61" s="25"/>
      <c r="G61" s="25"/>
      <c r="H61" s="25"/>
      <c r="I61" s="25"/>
      <c r="J61" s="6"/>
      <c r="K61" s="6"/>
    </row>
    <row r="62" spans="1:16384" ht="27.75" customHeight="1" thickBot="1">
      <c r="A62" s="163" t="s">
        <v>46</v>
      </c>
      <c r="B62" s="164"/>
      <c r="C62" s="107" t="s">
        <v>31</v>
      </c>
      <c r="D62" s="108"/>
      <c r="E62" s="78"/>
      <c r="F62" s="25"/>
      <c r="G62" s="6"/>
      <c r="H62" s="6"/>
      <c r="I62" s="6"/>
      <c r="J62" s="6"/>
      <c r="K62" s="6"/>
    </row>
    <row r="63" spans="1:16384" s="1" customFormat="1" ht="27" thickBot="1">
      <c r="A63" s="165" t="str">
        <f>IF(I63="","",I63/C9)</f>
        <v/>
      </c>
      <c r="B63" s="166"/>
      <c r="C63" s="109" t="str">
        <f>IF(A63="","",A63*C6*24/1000)</f>
        <v/>
      </c>
      <c r="D63" s="110"/>
      <c r="E63" s="78"/>
      <c r="F63" s="25"/>
      <c r="G63" s="25"/>
      <c r="H63" s="79" t="s">
        <v>32</v>
      </c>
      <c r="I63" s="102"/>
      <c r="J63" s="103"/>
      <c r="K63" s="6"/>
      <c r="XFD63" s="2"/>
    </row>
    <row r="64" spans="1:16384" s="1" customFormat="1">
      <c r="A64" s="80"/>
      <c r="B64" s="81"/>
      <c r="C64" s="82"/>
      <c r="D64" s="82"/>
      <c r="E64" s="83"/>
      <c r="F64" s="6"/>
      <c r="G64" s="6"/>
      <c r="H64" s="84"/>
      <c r="I64" s="85"/>
      <c r="J64" s="86"/>
      <c r="K64" s="6"/>
      <c r="XFD64" s="2"/>
    </row>
    <row r="65" spans="1:11 16384:16384" s="1" customFormat="1">
      <c r="A65" s="80"/>
      <c r="B65" s="87"/>
      <c r="C65" s="82"/>
      <c r="D65" s="82"/>
      <c r="E65" s="83"/>
      <c r="F65" s="6"/>
      <c r="G65" s="6"/>
      <c r="H65" s="84"/>
      <c r="I65" s="85"/>
      <c r="J65" s="86"/>
      <c r="K65" s="6"/>
      <c r="XFD65" s="2"/>
    </row>
    <row r="66" spans="1:11 16384:16384" ht="17" thickBot="1">
      <c r="A66" s="104"/>
      <c r="B66" s="105"/>
      <c r="C66" s="105"/>
      <c r="D66" s="105"/>
      <c r="E66" s="106"/>
      <c r="F66" s="6"/>
      <c r="G66" s="6"/>
      <c r="H66" s="88"/>
      <c r="I66" s="89"/>
      <c r="J66" s="90"/>
      <c r="K66" s="6"/>
    </row>
    <row r="67" spans="1:11 16384:1638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 16384:1638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 16384:1638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</sheetData>
  <sheetProtection sheet="1" objects="1" scenarios="1"/>
  <mergeCells count="38">
    <mergeCell ref="A62:B62"/>
    <mergeCell ref="A63:B63"/>
    <mergeCell ref="A56:F56"/>
    <mergeCell ref="B58:C58"/>
    <mergeCell ref="D58:E58"/>
    <mergeCell ref="A42:F42"/>
    <mergeCell ref="C52:D52"/>
    <mergeCell ref="A12:F12"/>
    <mergeCell ref="A21:F21"/>
    <mergeCell ref="A23:F23"/>
    <mergeCell ref="A24:F24"/>
    <mergeCell ref="A31:F31"/>
    <mergeCell ref="A33:F33"/>
    <mergeCell ref="A34:F34"/>
    <mergeCell ref="A40:F40"/>
    <mergeCell ref="C6:D6"/>
    <mergeCell ref="A1:I1"/>
    <mergeCell ref="C4:D4"/>
    <mergeCell ref="C5:D5"/>
    <mergeCell ref="H3:I3"/>
    <mergeCell ref="H4:I4"/>
    <mergeCell ref="H5:I5"/>
    <mergeCell ref="I63:J63"/>
    <mergeCell ref="A66:E66"/>
    <mergeCell ref="C62:D62"/>
    <mergeCell ref="C63:D63"/>
    <mergeCell ref="B2:D2"/>
    <mergeCell ref="C7:D7"/>
    <mergeCell ref="C8:D8"/>
    <mergeCell ref="C9:D9"/>
    <mergeCell ref="D45:E46"/>
    <mergeCell ref="H6:I6"/>
    <mergeCell ref="C3:D3"/>
    <mergeCell ref="C44:E44"/>
    <mergeCell ref="A49:F49"/>
    <mergeCell ref="C51:D51"/>
    <mergeCell ref="H7:K7"/>
    <mergeCell ref="A11:F11"/>
  </mergeCells>
  <phoneticPr fontId="30" type="noConversion"/>
  <dataValidations count="2">
    <dataValidation type="list" allowBlank="1" showErrorMessage="1" errorTitle="Erreur de saisie" error="Merci de choisir dans le menu déroulant" sqref="D58:E58" xr:uid="{AA92D4D4-5310-4B4A-96AF-3629BF4BC8B0}">
      <formula1>"Ventilation naturelle,VMC simple flux autoréglable,VMC simple flux hygroréglable,VMC double flux"</formula1>
    </dataValidation>
    <dataValidation type="list" errorStyle="warning" allowBlank="1" showErrorMessage="1" errorTitle="Erreur de saisie" error="Choisir dans la liste" sqref="C44:E44" xr:uid="{4035BB28-9879-4F20-9CE7-BDC0DF3090D4}">
      <mc:AlternateContent xmlns:x12ac="http://schemas.microsoft.com/office/spreadsheetml/2011/1/ac" xmlns:mc="http://schemas.openxmlformats.org/markup-compatibility/2006">
        <mc:Choice Requires="x12ac">
          <x12ac:list>Simple vitrage (ancienne fenêtre),Double vitrage ancien,"Double vitrage performant (argon, faible émissivité)",Triple vitrage</x12ac:list>
        </mc:Choice>
        <mc:Fallback>
          <formula1>"Simple vitrage (ancienne fenêtre),Double vitrage ancien,Double vitrage performant (argon, faible émissivité),Triple vitrage"</formula1>
        </mc:Fallback>
      </mc:AlternateContent>
    </dataValidation>
  </dataValidations>
  <pageMargins left="0.25" right="0.25" top="0.75" bottom="0.75" header="0.3" footer="0.3"/>
  <pageSetup paperSize="9" scale="50" orientation="portrait" horizontalDpi="4294967293" verticalDpi="0" r:id="rId1"/>
  <headerFooter>
    <oddHeader>&amp;C&amp;A</oddHeader>
    <oddFooter>&amp;CPage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135</TotalTime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Simulation isolation thermique</vt:lpstr>
      <vt:lpstr>'Simulation isolation thermique'!Zone_d_impression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2025-07-09T09:13:33Z</cp:lastPrinted>
  <dcterms:created xsi:type="dcterms:W3CDTF">2025-07-08T13:11:11Z</dcterms:created>
  <dcterms:modified xsi:type="dcterms:W3CDTF">2026-01-11T18:29:17Z</dcterms:modified>
</cp:coreProperties>
</file>